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codeName="Ten_skoroszyt" defaultThemeVersion="166925"/>
  <mc:AlternateContent xmlns:mc="http://schemas.openxmlformats.org/markup-compatibility/2006">
    <mc:Choice Requires="x15">
      <x15ac:absPath xmlns:x15ac="http://schemas.microsoft.com/office/spreadsheetml/2010/11/ac" url="O:\26-01-2023\UPoszwald\"/>
    </mc:Choice>
  </mc:AlternateContent>
  <xr:revisionPtr revIDLastSave="0" documentId="14_{E0F553CA-8675-4DA6-8BA6-E257AFB3E26F}" xr6:coauthVersionLast="47" xr6:coauthVersionMax="47" xr10:uidLastSave="{00000000-0000-0000-0000-000000000000}"/>
  <bookViews>
    <workbookView xWindow="-108" yWindow="-108" windowWidth="23256" windowHeight="12576" xr2:uid="{EF6F9020-26BD-4986-8649-7318F13567E3}"/>
  </bookViews>
  <sheets>
    <sheet name="HRF" sheetId="1" r:id="rId1"/>
    <sheet name="Arkusz2" sheetId="2" state="hidden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83" i="1" l="1"/>
  <c r="K82" i="1"/>
  <c r="K81" i="1"/>
  <c r="K80" i="1"/>
  <c r="K79" i="1"/>
  <c r="K78" i="1"/>
  <c r="K77" i="1"/>
  <c r="K76" i="1"/>
  <c r="K75" i="1"/>
  <c r="K74" i="1"/>
  <c r="K68" i="1"/>
  <c r="K67" i="1"/>
  <c r="K66" i="1"/>
  <c r="K65" i="1"/>
  <c r="K64" i="1"/>
  <c r="K63" i="1"/>
  <c r="K62" i="1"/>
  <c r="K61" i="1"/>
  <c r="K60" i="1"/>
  <c r="K59" i="1"/>
  <c r="K58" i="1"/>
  <c r="K57" i="1"/>
  <c r="K56" i="1"/>
  <c r="K55" i="1"/>
  <c r="K54" i="1"/>
  <c r="K53" i="1"/>
  <c r="K52" i="1"/>
  <c r="K51" i="1"/>
  <c r="K50" i="1"/>
  <c r="K49" i="1"/>
  <c r="K48" i="1"/>
  <c r="K47" i="1"/>
  <c r="K46" i="1"/>
  <c r="K45" i="1"/>
  <c r="K44" i="1"/>
  <c r="K43" i="1"/>
  <c r="K42" i="1"/>
  <c r="K41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15" i="1"/>
  <c r="K14" i="1"/>
  <c r="H16" i="1"/>
  <c r="H14" i="1"/>
  <c r="H18" i="1"/>
  <c r="M48" i="1" l="1"/>
  <c r="M46" i="1"/>
  <c r="M44" i="1"/>
  <c r="M42" i="1"/>
  <c r="M35" i="1"/>
  <c r="M33" i="1"/>
  <c r="M31" i="1"/>
  <c r="M29" i="1"/>
  <c r="M27" i="1"/>
  <c r="L27" i="1" s="1"/>
  <c r="M25" i="1"/>
  <c r="M23" i="1"/>
  <c r="M21" i="1"/>
  <c r="M19" i="1"/>
  <c r="L19" i="1" s="1"/>
  <c r="M17" i="1"/>
  <c r="M15" i="1"/>
  <c r="L15" i="1" s="1"/>
  <c r="O38" i="1"/>
  <c r="O71" i="1" s="1"/>
  <c r="P86" i="1"/>
  <c r="O86" i="1"/>
  <c r="N86" i="1"/>
  <c r="P84" i="1"/>
  <c r="O84" i="1"/>
  <c r="N84" i="1"/>
  <c r="M83" i="1"/>
  <c r="H82" i="1"/>
  <c r="M81" i="1"/>
  <c r="H80" i="1"/>
  <c r="M79" i="1"/>
  <c r="H78" i="1"/>
  <c r="M77" i="1"/>
  <c r="H76" i="1"/>
  <c r="M75" i="1"/>
  <c r="H74" i="1"/>
  <c r="M68" i="1"/>
  <c r="H67" i="1"/>
  <c r="M66" i="1"/>
  <c r="H65" i="1"/>
  <c r="M64" i="1"/>
  <c r="H63" i="1"/>
  <c r="M62" i="1"/>
  <c r="H61" i="1"/>
  <c r="M60" i="1"/>
  <c r="H59" i="1"/>
  <c r="M58" i="1"/>
  <c r="H57" i="1"/>
  <c r="M56" i="1"/>
  <c r="L56" i="1"/>
  <c r="H55" i="1"/>
  <c r="M54" i="1"/>
  <c r="H53" i="1"/>
  <c r="M52" i="1"/>
  <c r="L52" i="1" s="1"/>
  <c r="H51" i="1"/>
  <c r="M50" i="1"/>
  <c r="H49" i="1"/>
  <c r="L48" i="1"/>
  <c r="H47" i="1"/>
  <c r="H45" i="1"/>
  <c r="H43" i="1"/>
  <c r="H41" i="1"/>
  <c r="P40" i="1"/>
  <c r="P73" i="1" s="1"/>
  <c r="O40" i="1"/>
  <c r="O73" i="1" s="1"/>
  <c r="N40" i="1"/>
  <c r="N73" i="1" s="1"/>
  <c r="M40" i="1"/>
  <c r="M73" i="1" s="1"/>
  <c r="L40" i="1"/>
  <c r="L73" i="1" s="1"/>
  <c r="K40" i="1"/>
  <c r="K73" i="1" s="1"/>
  <c r="J40" i="1"/>
  <c r="J73" i="1" s="1"/>
  <c r="I40" i="1"/>
  <c r="I73" i="1" s="1"/>
  <c r="H40" i="1"/>
  <c r="H73" i="1" s="1"/>
  <c r="G40" i="1"/>
  <c r="G73" i="1" s="1"/>
  <c r="F40" i="1"/>
  <c r="F73" i="1" s="1"/>
  <c r="E40" i="1"/>
  <c r="E73" i="1" s="1"/>
  <c r="D40" i="1"/>
  <c r="D73" i="1" s="1"/>
  <c r="C40" i="1"/>
  <c r="C73" i="1" s="1"/>
  <c r="B40" i="1"/>
  <c r="B73" i="1" s="1"/>
  <c r="A40" i="1"/>
  <c r="A73" i="1" s="1"/>
  <c r="P38" i="1"/>
  <c r="P71" i="1" s="1"/>
  <c r="N38" i="1"/>
  <c r="N71" i="1" s="1"/>
  <c r="M38" i="1"/>
  <c r="M71" i="1" s="1"/>
  <c r="L38" i="1"/>
  <c r="L71" i="1" s="1"/>
  <c r="K38" i="1"/>
  <c r="K71" i="1" s="1"/>
  <c r="I37" i="1"/>
  <c r="I70" i="1" s="1"/>
  <c r="H37" i="1"/>
  <c r="H70" i="1" s="1"/>
  <c r="G37" i="1"/>
  <c r="G70" i="1" s="1"/>
  <c r="F37" i="1"/>
  <c r="F70" i="1" s="1"/>
  <c r="E37" i="1"/>
  <c r="E70" i="1" s="1"/>
  <c r="D37" i="1"/>
  <c r="D70" i="1" s="1"/>
  <c r="O36" i="1"/>
  <c r="O69" i="1" s="1"/>
  <c r="N36" i="1"/>
  <c r="N69" i="1" s="1"/>
  <c r="M36" i="1"/>
  <c r="M69" i="1" s="1"/>
  <c r="L36" i="1"/>
  <c r="L69" i="1" s="1"/>
  <c r="K36" i="1"/>
  <c r="K69" i="1" s="1"/>
  <c r="J36" i="1"/>
  <c r="J69" i="1" s="1"/>
  <c r="D36" i="1"/>
  <c r="D69" i="1" s="1"/>
  <c r="C36" i="1"/>
  <c r="C69" i="1" s="1"/>
  <c r="B36" i="1"/>
  <c r="B69" i="1" s="1"/>
  <c r="A36" i="1"/>
  <c r="A69" i="1" s="1"/>
  <c r="H34" i="1"/>
  <c r="H32" i="1"/>
  <c r="H30" i="1"/>
  <c r="H28" i="1"/>
  <c r="H26" i="1"/>
  <c r="H24" i="1"/>
  <c r="H22" i="1"/>
  <c r="H20" i="1"/>
  <c r="L25" i="1" l="1"/>
  <c r="L58" i="1"/>
  <c r="L62" i="1"/>
  <c r="L79" i="1"/>
  <c r="L75" i="1"/>
  <c r="K84" i="1"/>
  <c r="L64" i="1"/>
  <c r="L68" i="1"/>
  <c r="L50" i="1"/>
  <c r="L77" i="1"/>
  <c r="L42" i="1"/>
  <c r="L54" i="1"/>
  <c r="L81" i="1"/>
  <c r="L44" i="1"/>
  <c r="L46" i="1"/>
  <c r="L66" i="1"/>
  <c r="L29" i="1"/>
  <c r="L83" i="1"/>
  <c r="L60" i="1"/>
  <c r="L21" i="1"/>
  <c r="L23" i="1"/>
  <c r="L35" i="1"/>
  <c r="L33" i="1"/>
  <c r="L31" i="1"/>
  <c r="K86" i="1" l="1"/>
  <c r="L17" i="1"/>
  <c r="L86" i="1" s="1"/>
  <c r="M86" i="1" l="1"/>
</calcChain>
</file>

<file path=xl/sharedStrings.xml><?xml version="1.0" encoding="utf-8"?>
<sst xmlns="http://schemas.openxmlformats.org/spreadsheetml/2006/main" count="218" uniqueCount="128">
  <si>
    <t xml:space="preserve">Harmonogram rzeczowo - finansowy </t>
  </si>
  <si>
    <t>…..</t>
  </si>
  <si>
    <t>Wnioskodawca jest Gminą, której co najmniej 10% powierzchni stanowi teren parku narodowego</t>
  </si>
  <si>
    <t>Lp.</t>
  </si>
  <si>
    <r>
      <t xml:space="preserve">Koszt szczegółowy zadania </t>
    </r>
    <r>
      <rPr>
        <b/>
        <sz val="9"/>
        <rFont val="Arial"/>
        <family val="2"/>
        <charset val="238"/>
      </rPr>
      <t>(zgodnie z zał. nr 1 do Programu)</t>
    </r>
  </si>
  <si>
    <t>Efektywność kosztowa</t>
  </si>
  <si>
    <t>Rodzaj pozycji (koszty całkowite / kwalifiko-wane)</t>
  </si>
  <si>
    <t>Wartość pozycji</t>
  </si>
  <si>
    <t>Udział dofinansowania w kosztach kwalifikowanych</t>
  </si>
  <si>
    <t>Koszty poniesione do dnia złożenia wniosku 
(jeśli dotyczy)</t>
  </si>
  <si>
    <t xml:space="preserve"> Planowane koszty do poniesienia [w zł]</t>
  </si>
  <si>
    <t xml:space="preserve">Jednostki miary </t>
  </si>
  <si>
    <t>Koszt jednostkowy</t>
  </si>
  <si>
    <t>Koszt jednostkowy standaryzowany*</t>
  </si>
  <si>
    <t xml:space="preserve">% Kosztu standaryzowanego </t>
  </si>
  <si>
    <r>
      <t xml:space="preserve">Podstawa określenia kosztu </t>
    </r>
    <r>
      <rPr>
        <b/>
        <sz val="9"/>
        <rFont val="Arial CE"/>
        <charset val="238"/>
      </rPr>
      <t>(Tabela standaryzowanych jednostkowych kosztów kwalifikowanych lub oferty, kosztorysy itd..)</t>
    </r>
    <r>
      <rPr>
        <b/>
        <sz val="8"/>
        <rFont val="Arial CE"/>
        <charset val="238"/>
      </rPr>
      <t xml:space="preserve"> </t>
    </r>
  </si>
  <si>
    <t xml:space="preserve"> [w zł]</t>
  </si>
  <si>
    <t>[%]</t>
  </si>
  <si>
    <t>2023 rok</t>
  </si>
  <si>
    <t>całkowite</t>
  </si>
  <si>
    <t>kwalifikowane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</si>
  <si>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</si>
  <si>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</si>
  <si>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</si>
  <si>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</si>
  <si>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</si>
  <si>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</si>
  <si>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</si>
  <si>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</si>
  <si>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</si>
  <si>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</si>
  <si>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</si>
  <si>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</si>
  <si>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</si>
  <si>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</si>
  <si>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</si>
  <si>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</si>
  <si>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</si>
  <si>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</si>
  <si>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</si>
  <si>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</si>
  <si>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</si>
  <si>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</si>
  <si>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</si>
  <si>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</si>
  <si>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</si>
  <si>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</si>
  <si>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</si>
  <si>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</si>
  <si>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</si>
  <si>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 xml:space="preserve">RAZEM - koszt całkowity    </t>
  </si>
  <si>
    <t>RAZEM - koszty kwalifikowane</t>
  </si>
  <si>
    <t>*Tabela standaryzowanych jednostkowych kosztów kwalifikowanych zawarta jest w katalogu kosztów kwalifikowanych</t>
  </si>
  <si>
    <t>Wyjaśnienia, uwagi do hrf</t>
  </si>
  <si>
    <t>Liczba</t>
  </si>
  <si>
    <t>Dofinansowanie kosztów kwalifikowanych przez wfosigw</t>
  </si>
  <si>
    <t>Nazwa Zadania</t>
  </si>
  <si>
    <t>Termin realizacji</t>
  </si>
  <si>
    <t>2024 rok</t>
  </si>
  <si>
    <r>
      <t xml:space="preserve">Nazwa działania 
</t>
    </r>
    <r>
      <rPr>
        <b/>
        <sz val="9"/>
        <rFont val="Arial"/>
        <family val="2"/>
        <charset val="238"/>
      </rPr>
      <t>(zgodnie z pkt.II.4 Regulaminu)</t>
    </r>
  </si>
  <si>
    <t>TAK</t>
  </si>
  <si>
    <t>NIE</t>
  </si>
  <si>
    <t>Część Programu</t>
  </si>
  <si>
    <t>Infrastruktura terenowa służąca edukacji ekologicznej</t>
  </si>
  <si>
    <t>Cykl edukacyjnych materiałów publicystycznych, wywiadów, analiz zamieszczane w prasie, radiu, telewizji</t>
  </si>
  <si>
    <t>Warsztaty, zajęcia praktyczne</t>
  </si>
  <si>
    <t>Spotkanie z mieszkańcami</t>
  </si>
  <si>
    <t>Spot (produkcja wraz z emisją)</t>
  </si>
  <si>
    <t>Edukacyjne zajęcia w terenie</t>
  </si>
  <si>
    <t>Edukacyjny spektakl tematyczny</t>
  </si>
  <si>
    <t>Film edukacyjny (produkcja wraz z emisją)</t>
  </si>
  <si>
    <t>Happening tematyczny</t>
  </si>
  <si>
    <t>Kampania edukacyjno-informacyjna</t>
  </si>
  <si>
    <t>Konferencja i seminarium</t>
  </si>
  <si>
    <t>Konkurs, quiz, turniej o zasięgu wojewódzkim, dostosowane do odbiorców w różnych grupach wiekowych</t>
  </si>
  <si>
    <t>Modernizacja ośrodka edukacji ekologicznej</t>
  </si>
  <si>
    <t>Pomoce dydaktyczne, wyposażenie</t>
  </si>
  <si>
    <t>Prelekcja tematyczna dla różnych grup odbiorców</t>
  </si>
  <si>
    <t>Program edukacyjny</t>
  </si>
  <si>
    <t>Publikacje, wydawnictwa o tematyce ekologicznej, w tym wydawnictwa multimedialne</t>
  </si>
  <si>
    <t>Czyste powietrze - przeciwdziałanie emisjom</t>
  </si>
  <si>
    <t>OZE i efektywność energetyczna</t>
  </si>
  <si>
    <t>Niskoemisyjny transport</t>
  </si>
  <si>
    <t>Ochrona środowiska, gospodarka wodna i zrównoważony rozwój</t>
  </si>
  <si>
    <t>Szkolenie,/szkolenie e-learningowe</t>
  </si>
  <si>
    <t>Adaptacja/modernizacja/remont ośrodka edukacyjnego</t>
  </si>
  <si>
    <t>Administracja i obsługa serwisu internetowego</t>
  </si>
  <si>
    <t>Aktualizacja serwisu/profilu społecznościowego</t>
  </si>
  <si>
    <t>Baner</t>
  </si>
  <si>
    <t>Catering i obsługa techniczna</t>
  </si>
  <si>
    <t>Dokumentacja modernizacji/ remontu infrastruktury edukacyjnej</t>
  </si>
  <si>
    <t>Druk broszury/foldery/publikacje</t>
  </si>
  <si>
    <t>Druk książek/albumów/przewodników/folderów/czasopism</t>
  </si>
  <si>
    <t>Druk wkładek lub stron w czasopismach</t>
  </si>
  <si>
    <t>Ekspozycja prac i koszty transportu ekspozycji</t>
  </si>
  <si>
    <t>Honorarium prowadzących/prelegentów/wykładowców</t>
  </si>
  <si>
    <t>Komputer stacjonarny/notebook z oprogramowaniem typu MS Office</t>
  </si>
  <si>
    <t>Koordynator</t>
  </si>
  <si>
    <t>Koordynator - zastępca</t>
  </si>
  <si>
    <t>Koszty e-learningu</t>
  </si>
  <si>
    <t>Koszty wynajmu sprzętu/pomocy dydaktycznych</t>
  </si>
  <si>
    <t>Live Streaming</t>
  </si>
  <si>
    <t>Materiały do przeprowadzenia warsztatów/szkoleń/zajęć/konferencji/seminariów</t>
  </si>
  <si>
    <t xml:space="preserve">Modernizacja/remont infrastruktury terenowej </t>
  </si>
  <si>
    <t>Nagrody/upominki dla placówek oświatowych uzgodnione z WFOŚiGW</t>
  </si>
  <si>
    <t>Nagrody/upominki indywidualne uzgodnione z WFOŚiGW</t>
  </si>
  <si>
    <t>Najem sali / przestrzeni</t>
  </si>
  <si>
    <t>Obsługa komisji konkursowych i organizacja ceremonii rozdania nagród</t>
  </si>
  <si>
    <t>Obsługa księgowa</t>
  </si>
  <si>
    <t>Opracowanie graficzne, merytoryczne, skład publikacji</t>
  </si>
  <si>
    <t>Poczęstunek dla uczestników wydarzenia</t>
  </si>
  <si>
    <t>Produkcja i emisja spotu radiowego ok. 20”</t>
  </si>
  <si>
    <t xml:space="preserve">Produkcja i emisja spotu telewizyjnego ok. 30” </t>
  </si>
  <si>
    <t xml:space="preserve">Produkcja i emisja telewizyjnego programu ok. 20 – 25’ </t>
  </si>
  <si>
    <t>Prowadzenie konferencji, szkolenia i seminarium dla dorosłych</t>
  </si>
  <si>
    <t>Prowadzenie warsztatów dla dzieci, młodzieży</t>
  </si>
  <si>
    <t>Przewodnik</t>
  </si>
  <si>
    <t>Przygotowanie ekranu e-learningowego/ planszy/ slajdu/ scenariusza, wizualizacje, programowanie</t>
  </si>
  <si>
    <t>Roll-up</t>
  </si>
  <si>
    <t>Sprzęt oraz pomoce dydaktyczne</t>
  </si>
  <si>
    <t>Transport</t>
  </si>
  <si>
    <t>Wykonanie podstawowej strony internetowej wraz z projektem graficznym</t>
  </si>
  <si>
    <t>Wynajem sprzętu, nagłośnienia, sceny, stoisk, namiotów, hal namiotowych, osoby prowadzącej, animatorów, koszty spektaklu/występu</t>
  </si>
  <si>
    <t/>
  </si>
  <si>
    <t>Bilety wstępu  - warsztaty/lekcje/zajęcia w terenie</t>
  </si>
  <si>
    <t>Wydawnictwa standardowe i multimedialne – przygotowanie i druk (produkcja)</t>
  </si>
  <si>
    <t>Materiały/pomoce dydaktyczne (opracowanie, zakup, druk/produkcja)</t>
  </si>
  <si>
    <t>zakup sprzętu i wyposażenia (w tym zakup/produkcja pomocy dydaktycznych) służącego realizacji długofalowego programu edukacyjnego (w tym edukacji stacjonarnej i terenowej)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</si>
</sst>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10"/>
      <color theme="0" tint="-0.499984740745262"/>
      <name val="Arial CE"/>
      <charset val="238"/>
    </font>
    <font>
      <i/>
      <sz val="10"/>
      <name val="Arial"/>
      <family val="2"/>
      <charset val="238"/>
    </font>
    <font>
      <b/>
      <sz val="9"/>
      <name val="Arial"/>
      <family val="2"/>
      <charset val="238"/>
    </font>
    <font>
      <b/>
      <sz val="10"/>
      <name val="Arial CE"/>
      <charset val="238"/>
    </font>
    <font>
      <b/>
      <sz val="10"/>
      <name val="Czcionka tekstu podstawowego"/>
      <charset val="238"/>
    </font>
    <font>
      <b/>
      <sz val="9"/>
      <name val="Arial CE"/>
      <charset val="238"/>
    </font>
    <font>
      <b/>
      <sz val="8"/>
      <name val="Arial CE"/>
      <charset val="238"/>
    </font>
    <font>
      <b/>
      <sz val="12"/>
      <name val="Arial CE"/>
      <charset val="238"/>
    </font>
    <font>
      <vertAlign val="superscript"/>
      <sz val="10"/>
      <name val="Arial"/>
      <family val="2"/>
      <charset val="238"/>
    </font>
    <font>
      <b/>
      <sz val="12"/>
      <name val="Arial Narrow"/>
      <family val="2"/>
      <charset val="238"/>
    </font>
    <font>
      <sz val="11"/>
      <color theme="1"/>
      <name val="Arial Narrow"/>
      <family val="2"/>
      <charset val="238"/>
    </font>
    <font>
      <sz val="10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4" xfId="0" applyFont="1" applyBorder="1" applyAlignment="1" applyProtection="1">
      <alignment horizontal="center" vertical="center"/>
      <protection locked="0"/>
    </xf>
    <xf numFmtId="0" fontId="4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5" fillId="0" borderId="0" xfId="0" applyFont="1" applyAlignment="1">
      <alignment vertical="center"/>
    </xf>
    <xf numFmtId="0" fontId="3" fillId="0" borderId="0" xfId="0" applyFont="1" applyAlignment="1" applyProtection="1">
      <alignment vertical="center"/>
      <protection locked="0"/>
    </xf>
    <xf numFmtId="0" fontId="4" fillId="0" borderId="0" xfId="0" applyFont="1" applyAlignment="1">
      <alignment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0" fillId="2" borderId="4" xfId="0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vertical="center" wrapText="1"/>
    </xf>
    <xf numFmtId="3" fontId="4" fillId="2" borderId="4" xfId="0" applyNumberFormat="1" applyFont="1" applyFill="1" applyBorder="1" applyAlignment="1">
      <alignment vertical="center" wrapText="1"/>
    </xf>
    <xf numFmtId="3" fontId="4" fillId="0" borderId="4" xfId="0" applyNumberFormat="1" applyFont="1" applyBorder="1" applyAlignment="1" applyProtection="1">
      <alignment vertical="center" wrapText="1"/>
      <protection locked="0"/>
    </xf>
    <xf numFmtId="3" fontId="4" fillId="3" borderId="4" xfId="0" applyNumberFormat="1" applyFont="1" applyFill="1" applyBorder="1" applyAlignment="1">
      <alignment vertical="center" wrapText="1"/>
    </xf>
    <xf numFmtId="10" fontId="4" fillId="2" borderId="4" xfId="1" applyNumberFormat="1" applyFont="1" applyFill="1" applyBorder="1" applyAlignment="1" applyProtection="1">
      <alignment vertical="center" wrapText="1"/>
    </xf>
    <xf numFmtId="3" fontId="4" fillId="5" borderId="4" xfId="0" applyNumberFormat="1" applyFont="1" applyFill="1" applyBorder="1" applyAlignment="1" applyProtection="1">
      <alignment vertical="center" wrapText="1"/>
      <protection locked="0"/>
    </xf>
    <xf numFmtId="3" fontId="0" fillId="5" borderId="4" xfId="0" applyNumberFormat="1" applyFill="1" applyBorder="1" applyAlignment="1" applyProtection="1">
      <alignment vertical="center" wrapText="1"/>
      <protection locked="0"/>
    </xf>
    <xf numFmtId="0" fontId="8" fillId="2" borderId="4" xfId="0" applyFont="1" applyFill="1" applyBorder="1"/>
    <xf numFmtId="3" fontId="8" fillId="3" borderId="4" xfId="0" applyNumberFormat="1" applyFont="1" applyFill="1" applyBorder="1" applyAlignment="1">
      <alignment vertical="center" wrapText="1"/>
    </xf>
    <xf numFmtId="10" fontId="3" fillId="3" borderId="4" xfId="1" applyNumberFormat="1" applyFont="1" applyFill="1" applyBorder="1" applyAlignment="1" applyProtection="1">
      <alignment vertical="center" wrapText="1"/>
    </xf>
    <xf numFmtId="0" fontId="0" fillId="0" borderId="0" xfId="0" applyAlignment="1">
      <alignment vertical="center" wrapText="1"/>
    </xf>
    <xf numFmtId="0" fontId="12" fillId="0" borderId="0" xfId="0" applyFont="1"/>
    <xf numFmtId="0" fontId="13" fillId="0" borderId="0" xfId="0" applyFont="1" applyAlignment="1">
      <alignment horizontal="center" vertical="center" wrapText="1"/>
    </xf>
    <xf numFmtId="0" fontId="0" fillId="5" borderId="0" xfId="0" applyFill="1"/>
    <xf numFmtId="0" fontId="0" fillId="0" borderId="0" xfId="0" applyAlignment="1">
      <alignment horizontal="left" vertical="top"/>
    </xf>
    <xf numFmtId="0" fontId="14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justify" vertical="center"/>
    </xf>
    <xf numFmtId="0" fontId="15" fillId="0" borderId="0" xfId="0" applyFont="1" applyAlignment="1">
      <alignment horizontal="left" vertical="center" indent="1"/>
    </xf>
    <xf numFmtId="0" fontId="0" fillId="0" borderId="0" xfId="0" quotePrefix="1"/>
    <xf numFmtId="0" fontId="14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4" fillId="0" borderId="1" xfId="0" applyFont="1" applyBorder="1" applyAlignment="1" applyProtection="1">
      <alignment horizontal="left" vertical="center"/>
      <protection locked="0"/>
    </xf>
    <xf numFmtId="0" fontId="14" fillId="0" borderId="2" xfId="0" applyFont="1" applyBorder="1" applyAlignment="1" applyProtection="1">
      <alignment horizontal="left" vertical="center"/>
      <protection locked="0"/>
    </xf>
    <xf numFmtId="0" fontId="14" fillId="0" borderId="3" xfId="0" applyFont="1" applyBorder="1" applyAlignment="1" applyProtection="1">
      <alignment horizontal="left" vertical="center"/>
      <protection locked="0"/>
    </xf>
    <xf numFmtId="0" fontId="3" fillId="0" borderId="0" xfId="0" applyFont="1" applyAlignment="1">
      <alignment horizontal="left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0" borderId="4" xfId="0" applyBorder="1"/>
    <xf numFmtId="0" fontId="0" fillId="2" borderId="4" xfId="0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0" fillId="2" borderId="4" xfId="0" applyFill="1" applyBorder="1"/>
    <xf numFmtId="0" fontId="0" fillId="0" borderId="4" xfId="0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9" fontId="0" fillId="3" borderId="4" xfId="1" applyFont="1" applyFill="1" applyBorder="1" applyAlignment="1" applyProtection="1">
      <alignment horizontal="center" vertical="center" wrapText="1"/>
    </xf>
    <xf numFmtId="0" fontId="0" fillId="0" borderId="4" xfId="0" applyBorder="1" applyAlignment="1" applyProtection="1">
      <alignment vertical="center" wrapText="1"/>
      <protection locked="0"/>
    </xf>
    <xf numFmtId="0" fontId="4" fillId="3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 applyProtection="1">
      <alignment horizontal="center" vertical="center" wrapText="1"/>
      <protection locked="0"/>
    </xf>
    <xf numFmtId="0" fontId="16" fillId="0" borderId="4" xfId="0" applyFont="1" applyBorder="1" applyAlignment="1" applyProtection="1">
      <alignment horizontal="center" vertical="center" wrapText="1"/>
      <protection locked="0"/>
    </xf>
    <xf numFmtId="0" fontId="4" fillId="0" borderId="4" xfId="0" applyFont="1" applyBorder="1" applyAlignment="1" applyProtection="1">
      <alignment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4" fontId="3" fillId="2" borderId="4" xfId="0" applyNumberFormat="1" applyFont="1" applyFill="1" applyBorder="1" applyAlignment="1">
      <alignment vertical="center" wrapText="1"/>
    </xf>
    <xf numFmtId="0" fontId="8" fillId="2" borderId="4" xfId="0" applyFont="1" applyFill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3" fontId="3" fillId="3" borderId="5" xfId="0" applyNumberFormat="1" applyFont="1" applyFill="1" applyBorder="1" applyAlignment="1">
      <alignment horizontal="right" vertical="center" wrapText="1"/>
    </xf>
    <xf numFmtId="3" fontId="3" fillId="3" borderId="6" xfId="0" applyNumberFormat="1" applyFont="1" applyFill="1" applyBorder="1" applyAlignment="1">
      <alignment horizontal="right" vertical="center" wrapText="1"/>
    </xf>
    <xf numFmtId="3" fontId="3" fillId="3" borderId="4" xfId="0" applyNumberFormat="1" applyFont="1" applyFill="1" applyBorder="1" applyAlignment="1">
      <alignment vertical="center" wrapText="1"/>
    </xf>
    <xf numFmtId="3" fontId="8" fillId="3" borderId="4" xfId="0" applyNumberFormat="1" applyFont="1" applyFill="1" applyBorder="1" applyAlignment="1">
      <alignment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vertical="center"/>
    </xf>
    <xf numFmtId="0" fontId="8" fillId="3" borderId="4" xfId="0" applyFont="1" applyFill="1" applyBorder="1"/>
    <xf numFmtId="0" fontId="8" fillId="2" borderId="4" xfId="0" applyFont="1" applyFill="1" applyBorder="1"/>
  </cellXfs>
  <cellStyles count="2">
    <cellStyle name="Normalny" xfId="0" builtinId="0"/>
    <cellStyle name="Procentowy" xfId="1" builtinId="5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1D2077-9775-44E4-A548-5E598AC396CD}">
  <sheetPr codeName="Arkusz1"/>
  <dimension ref="A1:P91"/>
  <sheetViews>
    <sheetView tabSelected="1" zoomScale="70" zoomScaleNormal="70" workbookViewId="0">
      <selection activeCell="F6" sqref="F6"/>
    </sheetView>
  </sheetViews>
  <sheetFormatPr defaultRowHeight="14.4"/>
  <cols>
    <col min="2" max="2" width="24.88671875" customWidth="1"/>
    <col min="3" max="3" width="37.88671875" customWidth="1"/>
    <col min="4" max="4" width="11" customWidth="1"/>
    <col min="5" max="5" width="11.6640625" customWidth="1"/>
    <col min="6" max="6" width="12" customWidth="1"/>
    <col min="7" max="7" width="16.44140625" customWidth="1"/>
    <col min="8" max="8" width="16.33203125" customWidth="1"/>
    <col min="9" max="9" width="19.109375" customWidth="1"/>
    <col min="10" max="10" width="13.109375" customWidth="1"/>
    <col min="11" max="11" width="13.88671875" customWidth="1"/>
    <col min="12" max="12" width="16.5546875" customWidth="1"/>
    <col min="13" max="13" width="18" customWidth="1"/>
    <col min="14" max="14" width="15.44140625" customWidth="1"/>
    <col min="15" max="15" width="10.88671875" customWidth="1"/>
    <col min="16" max="16" width="14.109375" customWidth="1"/>
  </cols>
  <sheetData>
    <row r="1" spans="1:16" ht="15.6">
      <c r="A1" s="39" t="s">
        <v>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</row>
    <row r="2" spans="1:16" ht="15.6">
      <c r="A2" s="31"/>
      <c r="B2" s="50"/>
      <c r="C2" s="50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</row>
    <row r="3" spans="1:16" ht="15.6">
      <c r="A3" s="31"/>
      <c r="B3" s="32" t="s">
        <v>62</v>
      </c>
      <c r="C3" s="36"/>
      <c r="D3" s="37"/>
      <c r="E3" s="37"/>
      <c r="F3" s="37"/>
      <c r="G3" s="31"/>
      <c r="H3" s="31"/>
      <c r="I3" s="31"/>
      <c r="J3" s="31"/>
      <c r="K3" s="31"/>
      <c r="L3" s="31"/>
      <c r="M3" s="31"/>
      <c r="N3" s="31"/>
      <c r="O3" s="31"/>
      <c r="P3" s="31"/>
    </row>
    <row r="4" spans="1:16" ht="15.6">
      <c r="A4" s="31"/>
      <c r="B4" s="32" t="s">
        <v>56</v>
      </c>
      <c r="C4" s="40" t="s">
        <v>1</v>
      </c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2"/>
    </row>
    <row r="5" spans="1:16" ht="15.6">
      <c r="A5" s="31"/>
      <c r="B5" s="32" t="s">
        <v>57</v>
      </c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</row>
    <row r="6" spans="1:16" ht="55.5" customHeight="1">
      <c r="A6" s="3" t="s">
        <v>2</v>
      </c>
      <c r="B6" s="1"/>
      <c r="C6" s="2"/>
      <c r="F6" s="4" t="s">
        <v>60</v>
      </c>
      <c r="G6" s="2"/>
      <c r="H6" s="2"/>
      <c r="I6" s="2"/>
      <c r="J6" s="2"/>
      <c r="K6" s="2"/>
      <c r="L6" s="2"/>
      <c r="M6" s="2"/>
      <c r="N6" s="2"/>
      <c r="O6" s="2"/>
      <c r="P6" s="2"/>
    </row>
    <row r="7" spans="1:16">
      <c r="A7" s="3"/>
      <c r="B7" s="5"/>
      <c r="C7" s="6"/>
      <c r="D7" s="7"/>
      <c r="F7" s="8"/>
      <c r="G7" s="9"/>
      <c r="H7" s="9"/>
      <c r="I7" s="9"/>
      <c r="J7" s="9"/>
      <c r="K7" s="9"/>
      <c r="L7" s="9"/>
      <c r="M7" s="9"/>
      <c r="N7" s="9"/>
      <c r="O7" s="9"/>
      <c r="P7" s="9"/>
    </row>
    <row r="8" spans="1:16" ht="4.5" customHeight="1">
      <c r="A8" s="43"/>
      <c r="B8" s="43"/>
      <c r="C8" s="43"/>
      <c r="D8" s="43"/>
      <c r="E8" s="10"/>
      <c r="F8" s="10"/>
      <c r="G8" s="10"/>
      <c r="H8" s="10"/>
      <c r="I8" s="10"/>
      <c r="J8" s="10"/>
      <c r="K8" s="11"/>
      <c r="L8" s="11"/>
      <c r="M8" s="11"/>
      <c r="N8" s="11"/>
      <c r="O8" s="11"/>
      <c r="P8" s="12"/>
    </row>
    <row r="9" spans="1:16">
      <c r="A9" s="44" t="s">
        <v>3</v>
      </c>
      <c r="B9" s="44" t="s">
        <v>59</v>
      </c>
      <c r="C9" s="44" t="s">
        <v>4</v>
      </c>
      <c r="D9" s="38" t="s">
        <v>5</v>
      </c>
      <c r="E9" s="38"/>
      <c r="F9" s="38"/>
      <c r="G9" s="38"/>
      <c r="H9" s="38"/>
      <c r="I9" s="38"/>
      <c r="J9" s="44" t="s">
        <v>6</v>
      </c>
      <c r="K9" s="47" t="s">
        <v>7</v>
      </c>
      <c r="L9" s="44" t="s">
        <v>55</v>
      </c>
      <c r="M9" s="44" t="s">
        <v>8</v>
      </c>
      <c r="N9" s="44" t="s">
        <v>9</v>
      </c>
      <c r="O9" s="44" t="s">
        <v>10</v>
      </c>
      <c r="P9" s="44"/>
    </row>
    <row r="10" spans="1:16" ht="46.5" customHeight="1">
      <c r="A10" s="44"/>
      <c r="B10" s="45"/>
      <c r="C10" s="44"/>
      <c r="D10" s="44" t="s">
        <v>11</v>
      </c>
      <c r="E10" s="44" t="s">
        <v>54</v>
      </c>
      <c r="F10" s="38" t="s">
        <v>12</v>
      </c>
      <c r="G10" s="38" t="s">
        <v>13</v>
      </c>
      <c r="H10" s="38" t="s">
        <v>14</v>
      </c>
      <c r="I10" s="38" t="s">
        <v>15</v>
      </c>
      <c r="J10" s="46"/>
      <c r="K10" s="48"/>
      <c r="L10" s="48"/>
      <c r="M10" s="44"/>
      <c r="N10" s="48"/>
      <c r="O10" s="44"/>
      <c r="P10" s="44"/>
    </row>
    <row r="11" spans="1:16">
      <c r="A11" s="44"/>
      <c r="B11" s="45"/>
      <c r="C11" s="44"/>
      <c r="D11" s="44"/>
      <c r="E11" s="44"/>
      <c r="F11" s="38"/>
      <c r="G11" s="38"/>
      <c r="H11" s="38"/>
      <c r="I11" s="38"/>
      <c r="J11" s="46"/>
      <c r="K11" s="44" t="s">
        <v>16</v>
      </c>
      <c r="L11" s="44" t="s">
        <v>16</v>
      </c>
      <c r="M11" s="44" t="s">
        <v>17</v>
      </c>
      <c r="N11" s="44" t="s">
        <v>16</v>
      </c>
      <c r="O11" s="44" t="s">
        <v>18</v>
      </c>
      <c r="P11" s="44" t="s">
        <v>58</v>
      </c>
    </row>
    <row r="12" spans="1:16" ht="85.5" customHeight="1">
      <c r="A12" s="44"/>
      <c r="B12" s="45"/>
      <c r="C12" s="44"/>
      <c r="D12" s="44"/>
      <c r="E12" s="44"/>
      <c r="F12" s="38"/>
      <c r="G12" s="38"/>
      <c r="H12" s="38"/>
      <c r="I12" s="38"/>
      <c r="J12" s="46"/>
      <c r="K12" s="44"/>
      <c r="L12" s="44"/>
      <c r="M12" s="44"/>
      <c r="N12" s="44"/>
      <c r="O12" s="49"/>
      <c r="P12" s="49"/>
    </row>
    <row r="13" spans="1:16">
      <c r="A13" s="14">
        <v>1</v>
      </c>
      <c r="B13" s="14">
        <v>2</v>
      </c>
      <c r="C13" s="14">
        <v>3</v>
      </c>
      <c r="D13" s="14">
        <v>4</v>
      </c>
      <c r="E13" s="14">
        <v>5</v>
      </c>
      <c r="F13" s="14">
        <v>6</v>
      </c>
      <c r="G13" s="14">
        <v>7</v>
      </c>
      <c r="H13" s="14">
        <v>8</v>
      </c>
      <c r="I13" s="14">
        <v>9</v>
      </c>
      <c r="J13" s="14">
        <v>10</v>
      </c>
      <c r="K13" s="14">
        <v>11</v>
      </c>
      <c r="L13" s="14">
        <v>12</v>
      </c>
      <c r="M13" s="14">
        <v>13</v>
      </c>
      <c r="N13" s="14">
        <v>14</v>
      </c>
      <c r="O13" s="13">
        <v>15</v>
      </c>
      <c r="P13" s="13">
        <v>16</v>
      </c>
    </row>
    <row r="14" spans="1:16" ht="22.8" customHeight="1">
      <c r="A14" s="53">
        <v>1</v>
      </c>
      <c r="B14" s="54"/>
      <c r="C14" s="56" t="s">
        <v>123</v>
      </c>
      <c r="D14" s="56"/>
      <c r="E14" s="52"/>
      <c r="F14" s="52"/>
      <c r="G14" s="52"/>
      <c r="H14" s="51">
        <f>IF(G14&lt;&gt;0,F14/G14,0)</f>
        <v>0</v>
      </c>
      <c r="I14" s="52"/>
      <c r="J14" s="15" t="s">
        <v>19</v>
      </c>
      <c r="K14" s="16">
        <f>E14*F14</f>
        <v>0</v>
      </c>
      <c r="L14" s="15"/>
      <c r="M14" s="15"/>
      <c r="N14" s="17"/>
      <c r="O14" s="17"/>
      <c r="P14" s="17"/>
    </row>
    <row r="15" spans="1:16" ht="22.8" customHeight="1">
      <c r="A15" s="53"/>
      <c r="B15" s="55"/>
      <c r="C15" s="56"/>
      <c r="D15" s="52"/>
      <c r="E15" s="52"/>
      <c r="F15" s="52"/>
      <c r="G15" s="52"/>
      <c r="H15" s="51"/>
      <c r="I15" s="52"/>
      <c r="J15" s="15" t="s">
        <v>20</v>
      </c>
      <c r="K15" s="16">
        <f>IF((E14*G14)&gt;(E14*F14),K14,(E14*G14))</f>
        <v>0</v>
      </c>
      <c r="L15" s="18">
        <f>M15*K15</f>
        <v>0</v>
      </c>
      <c r="M15" s="19">
        <f>IF($F$6="TAK",95%,90%)</f>
        <v>0.95</v>
      </c>
      <c r="N15" s="17"/>
      <c r="O15" s="17"/>
      <c r="P15" s="17"/>
    </row>
    <row r="16" spans="1:16" ht="22.8" customHeight="1">
      <c r="A16" s="53" t="s">
        <v>21</v>
      </c>
      <c r="B16" s="54"/>
      <c r="C16" s="56" t="s">
        <v>123</v>
      </c>
      <c r="D16" s="56"/>
      <c r="E16" s="56"/>
      <c r="F16" s="56"/>
      <c r="G16" s="56"/>
      <c r="H16" s="51">
        <f>IF(G16&lt;&gt;0,F16/G16,0)</f>
        <v>0</v>
      </c>
      <c r="I16" s="56"/>
      <c r="J16" s="15" t="s">
        <v>19</v>
      </c>
      <c r="K16" s="16">
        <f t="shared" ref="K16" si="0">E16*F16</f>
        <v>0</v>
      </c>
      <c r="L16" s="15"/>
      <c r="M16" s="15"/>
      <c r="N16" s="20"/>
      <c r="O16" s="17"/>
      <c r="P16" s="17"/>
    </row>
    <row r="17" spans="1:16" ht="22.8" customHeight="1">
      <c r="A17" s="53"/>
      <c r="B17" s="55"/>
      <c r="C17" s="56"/>
      <c r="D17" s="52"/>
      <c r="E17" s="56"/>
      <c r="F17" s="52"/>
      <c r="G17" s="52"/>
      <c r="H17" s="51"/>
      <c r="I17" s="52"/>
      <c r="J17" s="15" t="s">
        <v>20</v>
      </c>
      <c r="K17" s="16">
        <f t="shared" ref="K17" si="1">IF((E16*G16)&gt;(E16*F16),K16,(E16*G16))</f>
        <v>0</v>
      </c>
      <c r="L17" s="18">
        <f>M17*K17</f>
        <v>0</v>
      </c>
      <c r="M17" s="19">
        <f>IF($F$6="TAK",95%,90%)</f>
        <v>0.95</v>
      </c>
      <c r="N17" s="20"/>
      <c r="O17" s="17"/>
      <c r="P17" s="17"/>
    </row>
    <row r="18" spans="1:16" ht="22.8" customHeight="1">
      <c r="A18" s="53" t="s">
        <v>22</v>
      </c>
      <c r="B18" s="54"/>
      <c r="C18" s="56" t="s">
        <v>123</v>
      </c>
      <c r="D18" s="56"/>
      <c r="E18" s="56"/>
      <c r="F18" s="56"/>
      <c r="G18" s="56"/>
      <c r="H18" s="51">
        <f>IF(G18&lt;&gt;0,F18/G18,0)</f>
        <v>0</v>
      </c>
      <c r="I18" s="56"/>
      <c r="J18" s="15" t="s">
        <v>19</v>
      </c>
      <c r="K18" s="16">
        <f t="shared" ref="K18" si="2">E18*F18</f>
        <v>0</v>
      </c>
      <c r="L18" s="15"/>
      <c r="M18" s="15"/>
      <c r="N18" s="20"/>
      <c r="O18" s="17"/>
      <c r="P18" s="17"/>
    </row>
    <row r="19" spans="1:16" ht="22.8" customHeight="1">
      <c r="A19" s="53"/>
      <c r="B19" s="55"/>
      <c r="C19" s="56"/>
      <c r="D19" s="52"/>
      <c r="E19" s="56"/>
      <c r="F19" s="52"/>
      <c r="G19" s="52"/>
      <c r="H19" s="51"/>
      <c r="I19" s="52"/>
      <c r="J19" s="15" t="s">
        <v>20</v>
      </c>
      <c r="K19" s="16">
        <f t="shared" ref="K19" si="3">IF((E18*G18)&gt;(E18*F18),K18,(E18*G18))</f>
        <v>0</v>
      </c>
      <c r="L19" s="18">
        <f>M19*K19</f>
        <v>0</v>
      </c>
      <c r="M19" s="19">
        <f>IF($F$6="TAK",95%,90%)</f>
        <v>0.95</v>
      </c>
      <c r="N19" s="20"/>
      <c r="O19" s="17"/>
      <c r="P19" s="17"/>
    </row>
    <row r="20" spans="1:16" ht="22.8" customHeight="1">
      <c r="A20" s="53" t="s">
        <v>23</v>
      </c>
      <c r="B20" s="54"/>
      <c r="C20" s="56" t="s">
        <v>123</v>
      </c>
      <c r="D20" s="56"/>
      <c r="E20" s="52"/>
      <c r="F20" s="52"/>
      <c r="G20" s="52"/>
      <c r="H20" s="51">
        <f t="shared" ref="H20" si="4">IF(G20&lt;&gt;0,F20/G20,0)</f>
        <v>0</v>
      </c>
      <c r="I20" s="52"/>
      <c r="J20" s="15" t="s">
        <v>19</v>
      </c>
      <c r="K20" s="16">
        <f t="shared" ref="K20" si="5">E20*F20</f>
        <v>0</v>
      </c>
      <c r="L20" s="15"/>
      <c r="M20" s="15"/>
      <c r="N20" s="17"/>
      <c r="O20" s="17"/>
      <c r="P20" s="17"/>
    </row>
    <row r="21" spans="1:16" ht="22.8" customHeight="1">
      <c r="A21" s="53"/>
      <c r="B21" s="55"/>
      <c r="C21" s="56"/>
      <c r="D21" s="52"/>
      <c r="E21" s="52"/>
      <c r="F21" s="52"/>
      <c r="G21" s="52"/>
      <c r="H21" s="51"/>
      <c r="I21" s="52"/>
      <c r="J21" s="15" t="s">
        <v>20</v>
      </c>
      <c r="K21" s="16">
        <f t="shared" ref="K21" si="6">IF((E20*G20)&gt;(E20*F20),K20,(E20*G20))</f>
        <v>0</v>
      </c>
      <c r="L21" s="18">
        <f>M21*K21</f>
        <v>0</v>
      </c>
      <c r="M21" s="19">
        <f>IF($F$6="TAK",95%,90%)</f>
        <v>0.95</v>
      </c>
      <c r="N21" s="17"/>
      <c r="O21" s="17"/>
      <c r="P21" s="17"/>
    </row>
    <row r="22" spans="1:16" ht="22.8" customHeight="1">
      <c r="A22" s="53" t="s">
        <v>24</v>
      </c>
      <c r="B22" s="54"/>
      <c r="C22" s="56" t="s">
        <v>123</v>
      </c>
      <c r="D22" s="56"/>
      <c r="E22" s="56"/>
      <c r="F22" s="56"/>
      <c r="G22" s="56"/>
      <c r="H22" s="51">
        <f t="shared" ref="H22" si="7">IF(G22&lt;&gt;0,F22/G22,0)</f>
        <v>0</v>
      </c>
      <c r="I22" s="56"/>
      <c r="J22" s="15" t="s">
        <v>19</v>
      </c>
      <c r="K22" s="16">
        <f t="shared" ref="K22" si="8">E22*F22</f>
        <v>0</v>
      </c>
      <c r="L22" s="15"/>
      <c r="M22" s="15"/>
      <c r="N22" s="20"/>
      <c r="O22" s="17"/>
      <c r="P22" s="17"/>
    </row>
    <row r="23" spans="1:16" ht="22.8" customHeight="1">
      <c r="A23" s="53"/>
      <c r="B23" s="55"/>
      <c r="C23" s="56"/>
      <c r="D23" s="52"/>
      <c r="E23" s="56"/>
      <c r="F23" s="52"/>
      <c r="G23" s="52"/>
      <c r="H23" s="51"/>
      <c r="I23" s="52"/>
      <c r="J23" s="15" t="s">
        <v>20</v>
      </c>
      <c r="K23" s="16">
        <f t="shared" ref="K23" si="9">IF((E22*G22)&gt;(E22*F22),K22,(E22*G22))</f>
        <v>0</v>
      </c>
      <c r="L23" s="18">
        <f>M23*K23</f>
        <v>0</v>
      </c>
      <c r="M23" s="19">
        <f>IF($F$6="TAK",95%,90%)</f>
        <v>0.95</v>
      </c>
      <c r="N23" s="20"/>
      <c r="O23" s="17"/>
      <c r="P23" s="17"/>
    </row>
    <row r="24" spans="1:16" ht="22.8" customHeight="1">
      <c r="A24" s="53" t="s">
        <v>25</v>
      </c>
      <c r="B24" s="54"/>
      <c r="C24" s="56" t="s">
        <v>123</v>
      </c>
      <c r="D24" s="56"/>
      <c r="E24" s="56"/>
      <c r="F24" s="56"/>
      <c r="G24" s="56"/>
      <c r="H24" s="51">
        <f t="shared" ref="H24" si="10">IF(G24&lt;&gt;0,F24/G24,0)</f>
        <v>0</v>
      </c>
      <c r="I24" s="56"/>
      <c r="J24" s="15" t="s">
        <v>19</v>
      </c>
      <c r="K24" s="16">
        <f t="shared" ref="K24" si="11">E24*F24</f>
        <v>0</v>
      </c>
      <c r="L24" s="15"/>
      <c r="M24" s="15"/>
      <c r="N24" s="20"/>
      <c r="O24" s="17"/>
      <c r="P24" s="17"/>
    </row>
    <row r="25" spans="1:16" ht="22.8" customHeight="1">
      <c r="A25" s="53"/>
      <c r="B25" s="55"/>
      <c r="C25" s="56"/>
      <c r="D25" s="52"/>
      <c r="E25" s="56"/>
      <c r="F25" s="52"/>
      <c r="G25" s="52"/>
      <c r="H25" s="51"/>
      <c r="I25" s="52"/>
      <c r="J25" s="15" t="s">
        <v>20</v>
      </c>
      <c r="K25" s="16">
        <f t="shared" ref="K25" si="12">IF((E24*G24)&gt;(E24*F24),K24,(E24*G24))</f>
        <v>0</v>
      </c>
      <c r="L25" s="18">
        <f>M25*K25</f>
        <v>0</v>
      </c>
      <c r="M25" s="19">
        <f>IF($F$6="TAK",95%,90%)</f>
        <v>0.95</v>
      </c>
      <c r="N25" s="20"/>
      <c r="O25" s="17"/>
      <c r="P25" s="17"/>
    </row>
    <row r="26" spans="1:16" ht="22.8" customHeight="1">
      <c r="A26" s="53" t="s">
        <v>26</v>
      </c>
      <c r="B26" s="54"/>
      <c r="C26" s="56" t="s">
        <v>123</v>
      </c>
      <c r="D26" s="56"/>
      <c r="E26" s="52"/>
      <c r="F26" s="52"/>
      <c r="G26" s="52"/>
      <c r="H26" s="51">
        <f t="shared" ref="H26" si="13">IF(G26&lt;&gt;0,F26/G26,0)</f>
        <v>0</v>
      </c>
      <c r="I26" s="52"/>
      <c r="J26" s="15" t="s">
        <v>19</v>
      </c>
      <c r="K26" s="16">
        <f t="shared" ref="K26" si="14">E26*F26</f>
        <v>0</v>
      </c>
      <c r="L26" s="15"/>
      <c r="M26" s="15"/>
      <c r="N26" s="17"/>
      <c r="O26" s="17"/>
      <c r="P26" s="17"/>
    </row>
    <row r="27" spans="1:16" ht="22.8" customHeight="1">
      <c r="A27" s="53"/>
      <c r="B27" s="55"/>
      <c r="C27" s="56"/>
      <c r="D27" s="52"/>
      <c r="E27" s="52"/>
      <c r="F27" s="52"/>
      <c r="G27" s="52"/>
      <c r="H27" s="51"/>
      <c r="I27" s="52"/>
      <c r="J27" s="15" t="s">
        <v>20</v>
      </c>
      <c r="K27" s="16">
        <f t="shared" ref="K27" si="15">IF((E26*G26)&gt;(E26*F26),K26,(E26*G26))</f>
        <v>0</v>
      </c>
      <c r="L27" s="18">
        <f>M27*K27</f>
        <v>0</v>
      </c>
      <c r="M27" s="19">
        <f>IF($F$6="TAK",95%,90%)</f>
        <v>0.95</v>
      </c>
      <c r="N27" s="17"/>
      <c r="O27" s="17"/>
      <c r="P27" s="17"/>
    </row>
    <row r="28" spans="1:16" ht="22.8" customHeight="1">
      <c r="A28" s="53" t="s">
        <v>27</v>
      </c>
      <c r="B28" s="54"/>
      <c r="C28" s="56" t="s">
        <v>123</v>
      </c>
      <c r="D28" s="56"/>
      <c r="E28" s="56"/>
      <c r="F28" s="56"/>
      <c r="G28" s="56"/>
      <c r="H28" s="51">
        <f t="shared" ref="H28" si="16">IF(G28&lt;&gt;0,F28/G28,0)</f>
        <v>0</v>
      </c>
      <c r="I28" s="56"/>
      <c r="J28" s="15" t="s">
        <v>19</v>
      </c>
      <c r="K28" s="16">
        <f t="shared" ref="K28" si="17">E28*F28</f>
        <v>0</v>
      </c>
      <c r="L28" s="15"/>
      <c r="M28" s="15"/>
      <c r="N28" s="20"/>
      <c r="O28" s="20"/>
      <c r="P28" s="17"/>
    </row>
    <row r="29" spans="1:16" ht="22.8" customHeight="1">
      <c r="A29" s="53"/>
      <c r="B29" s="55"/>
      <c r="C29" s="56"/>
      <c r="D29" s="52"/>
      <c r="E29" s="56"/>
      <c r="F29" s="52"/>
      <c r="G29" s="52"/>
      <c r="H29" s="51"/>
      <c r="I29" s="52"/>
      <c r="J29" s="15" t="s">
        <v>20</v>
      </c>
      <c r="K29" s="16">
        <f t="shared" ref="K29" si="18">IF((E28*G28)&gt;(E28*F28),K28,(E28*G28))</f>
        <v>0</v>
      </c>
      <c r="L29" s="18">
        <f>M29*K29</f>
        <v>0</v>
      </c>
      <c r="M29" s="19">
        <f>IF($F$6="TAK",95%,90%)</f>
        <v>0.95</v>
      </c>
      <c r="N29" s="21"/>
      <c r="O29" s="17"/>
      <c r="P29" s="17"/>
    </row>
    <row r="30" spans="1:16" ht="22.8" customHeight="1">
      <c r="A30" s="53" t="s">
        <v>28</v>
      </c>
      <c r="B30" s="54"/>
      <c r="C30" s="56" t="s">
        <v>123</v>
      </c>
      <c r="D30" s="56"/>
      <c r="E30" s="56"/>
      <c r="F30" s="56"/>
      <c r="G30" s="56"/>
      <c r="H30" s="51">
        <f t="shared" ref="H30" si="19">IF(G30&lt;&gt;0,F30/G30,0)</f>
        <v>0</v>
      </c>
      <c r="I30" s="56"/>
      <c r="J30" s="15" t="s">
        <v>19</v>
      </c>
      <c r="K30" s="16">
        <f t="shared" ref="K30" si="20">E30*F30</f>
        <v>0</v>
      </c>
      <c r="L30" s="15"/>
      <c r="M30" s="15"/>
      <c r="N30" s="20"/>
      <c r="O30" s="17"/>
      <c r="P30" s="17"/>
    </row>
    <row r="31" spans="1:16" ht="22.8" customHeight="1">
      <c r="A31" s="53"/>
      <c r="B31" s="55"/>
      <c r="C31" s="56"/>
      <c r="D31" s="52"/>
      <c r="E31" s="56"/>
      <c r="F31" s="52"/>
      <c r="G31" s="52"/>
      <c r="H31" s="51"/>
      <c r="I31" s="52"/>
      <c r="J31" s="15" t="s">
        <v>20</v>
      </c>
      <c r="K31" s="16">
        <f t="shared" ref="K31" si="21">IF((E30*G30)&gt;(E30*F30),K30,(E30*G30))</f>
        <v>0</v>
      </c>
      <c r="L31" s="18">
        <f>M31*K31</f>
        <v>0</v>
      </c>
      <c r="M31" s="19">
        <f>IF($F$6="TAK",95%,90%)</f>
        <v>0.95</v>
      </c>
      <c r="N31" s="21"/>
      <c r="O31" s="17"/>
      <c r="P31" s="17"/>
    </row>
    <row r="32" spans="1:16" ht="22.8" customHeight="1">
      <c r="A32" s="53" t="s">
        <v>29</v>
      </c>
      <c r="B32" s="54"/>
      <c r="C32" s="56" t="s">
        <v>123</v>
      </c>
      <c r="D32" s="56"/>
      <c r="E32" s="52"/>
      <c r="F32" s="52"/>
      <c r="G32" s="52"/>
      <c r="H32" s="51">
        <f t="shared" ref="H32" si="22">IF(G32&lt;&gt;0,F32/G32,0)</f>
        <v>0</v>
      </c>
      <c r="I32" s="52"/>
      <c r="J32" s="15" t="s">
        <v>19</v>
      </c>
      <c r="K32" s="16">
        <f t="shared" ref="K32" si="23">E32*F32</f>
        <v>0</v>
      </c>
      <c r="L32" s="15"/>
      <c r="M32" s="15"/>
      <c r="N32" s="17"/>
      <c r="O32" s="17"/>
      <c r="P32" s="17"/>
    </row>
    <row r="33" spans="1:16" ht="22.8" customHeight="1">
      <c r="A33" s="53"/>
      <c r="B33" s="55"/>
      <c r="C33" s="56"/>
      <c r="D33" s="52"/>
      <c r="E33" s="52"/>
      <c r="F33" s="52"/>
      <c r="G33" s="52"/>
      <c r="H33" s="51"/>
      <c r="I33" s="52"/>
      <c r="J33" s="15" t="s">
        <v>20</v>
      </c>
      <c r="K33" s="16">
        <f t="shared" ref="K33" si="24">IF((E32*G32)&gt;(E32*F32),K32,(E32*G32))</f>
        <v>0</v>
      </c>
      <c r="L33" s="18">
        <f>M33*K33</f>
        <v>0</v>
      </c>
      <c r="M33" s="19">
        <f>IF($F$6="TAK",95%,90%)</f>
        <v>0.95</v>
      </c>
      <c r="N33" s="17"/>
      <c r="O33" s="17"/>
      <c r="P33" s="17"/>
    </row>
    <row r="34" spans="1:16" ht="22.8" customHeight="1">
      <c r="A34" s="53" t="s">
        <v>30</v>
      </c>
      <c r="B34" s="54"/>
      <c r="C34" s="56" t="s">
        <v>123</v>
      </c>
      <c r="D34" s="56"/>
      <c r="E34" s="56"/>
      <c r="F34" s="56"/>
      <c r="G34" s="56"/>
      <c r="H34" s="51">
        <f t="shared" ref="H34" si="25">IF(G34&lt;&gt;0,F34/G34,0)</f>
        <v>0</v>
      </c>
      <c r="I34" s="56"/>
      <c r="J34" s="15" t="s">
        <v>19</v>
      </c>
      <c r="K34" s="16">
        <f t="shared" ref="K34" si="26">E34*F34</f>
        <v>0</v>
      </c>
      <c r="L34" s="15"/>
      <c r="M34" s="15"/>
      <c r="N34" s="20"/>
      <c r="O34" s="17"/>
      <c r="P34" s="17"/>
    </row>
    <row r="35" spans="1:16" ht="22.8" customHeight="1">
      <c r="A35" s="53"/>
      <c r="B35" s="55"/>
      <c r="C35" s="56"/>
      <c r="D35" s="52"/>
      <c r="E35" s="56"/>
      <c r="F35" s="52"/>
      <c r="G35" s="52"/>
      <c r="H35" s="51"/>
      <c r="I35" s="52"/>
      <c r="J35" s="15" t="s">
        <v>20</v>
      </c>
      <c r="K35" s="16">
        <f t="shared" ref="K35" si="27">IF((E34*G34)&gt;(E34*F34),K34,(E34*G34))</f>
        <v>0</v>
      </c>
      <c r="L35" s="18">
        <f>M35*K35</f>
        <v>0</v>
      </c>
      <c r="M35" s="19">
        <f>IF($F$6="TAK",95%,90%)</f>
        <v>0.95</v>
      </c>
      <c r="N35" s="20"/>
      <c r="O35" s="17"/>
      <c r="P35" s="17"/>
    </row>
    <row r="36" spans="1:16" ht="24" customHeight="1">
      <c r="A36" s="44" t="str">
        <f>A9</f>
        <v>Lp.</v>
      </c>
      <c r="B36" s="44" t="str">
        <f>B9</f>
        <v>Nazwa działania 
(zgodnie z pkt.II.4 Regulaminu)</v>
      </c>
      <c r="C36" s="44" t="str">
        <f>C9</f>
        <v>Koszt szczegółowy zadania (zgodnie z zał. nr 1 do Programu)</v>
      </c>
      <c r="D36" s="44" t="str">
        <f>D9</f>
        <v>Efektywność kosztowa</v>
      </c>
      <c r="E36" s="44"/>
      <c r="F36" s="44"/>
      <c r="G36" s="44"/>
      <c r="H36" s="44"/>
      <c r="I36" s="44"/>
      <c r="J36" s="44" t="str">
        <f t="shared" ref="J36:O36" si="28">J9</f>
        <v>Rodzaj pozycji (koszty całkowite / kwalifiko-wane)</v>
      </c>
      <c r="K36" s="47" t="str">
        <f t="shared" si="28"/>
        <v>Wartość pozycji</v>
      </c>
      <c r="L36" s="47" t="str">
        <f t="shared" si="28"/>
        <v>Dofinansowanie kosztów kwalifikowanych przez wfosigw</v>
      </c>
      <c r="M36" s="47" t="str">
        <f t="shared" si="28"/>
        <v>Udział dofinansowania w kosztach kwalifikowanych</v>
      </c>
      <c r="N36" s="47" t="str">
        <f t="shared" si="28"/>
        <v>Koszty poniesione do dnia złożenia wniosku 
(jeśli dotyczy)</v>
      </c>
      <c r="O36" s="44" t="str">
        <f t="shared" si="28"/>
        <v xml:space="preserve"> Planowane koszty do poniesienia [w zł]</v>
      </c>
      <c r="P36" s="44"/>
    </row>
    <row r="37" spans="1:16">
      <c r="A37" s="44"/>
      <c r="B37" s="45"/>
      <c r="C37" s="44"/>
      <c r="D37" s="44" t="str">
        <f t="shared" ref="D37:I37" si="29">D10</f>
        <v xml:space="preserve">Jednostki miary </v>
      </c>
      <c r="E37" s="44" t="str">
        <f t="shared" si="29"/>
        <v>Liczba</v>
      </c>
      <c r="F37" s="38" t="str">
        <f t="shared" si="29"/>
        <v>Koszt jednostkowy</v>
      </c>
      <c r="G37" s="38" t="str">
        <f t="shared" si="29"/>
        <v>Koszt jednostkowy standaryzowany*</v>
      </c>
      <c r="H37" s="38" t="str">
        <f t="shared" si="29"/>
        <v xml:space="preserve">% Kosztu standaryzowanego </v>
      </c>
      <c r="I37" s="38" t="str">
        <f t="shared" si="29"/>
        <v xml:space="preserve">Podstawa określenia kosztu (Tabela standaryzowanych jednostkowych kosztów kwalifikowanych lub oferty, kosztorysy itd..) </v>
      </c>
      <c r="J37" s="46"/>
      <c r="K37" s="48"/>
      <c r="L37" s="48"/>
      <c r="M37" s="48"/>
      <c r="N37" s="48"/>
      <c r="O37" s="44"/>
      <c r="P37" s="44"/>
    </row>
    <row r="38" spans="1:16">
      <c r="A38" s="44"/>
      <c r="B38" s="45"/>
      <c r="C38" s="44"/>
      <c r="D38" s="44"/>
      <c r="E38" s="44"/>
      <c r="F38" s="38"/>
      <c r="G38" s="38"/>
      <c r="H38" s="38"/>
      <c r="I38" s="38"/>
      <c r="J38" s="46"/>
      <c r="K38" s="44" t="str">
        <f t="shared" ref="K38:P38" si="30">K11</f>
        <v xml:space="preserve"> [w zł]</v>
      </c>
      <c r="L38" s="44" t="str">
        <f t="shared" si="30"/>
        <v xml:space="preserve"> [w zł]</v>
      </c>
      <c r="M38" s="44" t="str">
        <f t="shared" si="30"/>
        <v>[%]</v>
      </c>
      <c r="N38" s="44" t="str">
        <f t="shared" si="30"/>
        <v xml:space="preserve"> [w zł]</v>
      </c>
      <c r="O38" s="44" t="str">
        <f t="shared" si="30"/>
        <v>2023 rok</v>
      </c>
      <c r="P38" s="44" t="str">
        <f t="shared" si="30"/>
        <v>2024 rok</v>
      </c>
    </row>
    <row r="39" spans="1:16" ht="37.200000000000003" customHeight="1">
      <c r="A39" s="44"/>
      <c r="B39" s="45"/>
      <c r="C39" s="44"/>
      <c r="D39" s="44"/>
      <c r="E39" s="44"/>
      <c r="F39" s="38"/>
      <c r="G39" s="38"/>
      <c r="H39" s="38"/>
      <c r="I39" s="38"/>
      <c r="J39" s="46"/>
      <c r="K39" s="44"/>
      <c r="L39" s="44"/>
      <c r="M39" s="44"/>
      <c r="N39" s="44"/>
      <c r="O39" s="44"/>
      <c r="P39" s="44"/>
    </row>
    <row r="40" spans="1:16">
      <c r="A40" s="14">
        <f t="shared" ref="A40:P40" si="31">A13</f>
        <v>1</v>
      </c>
      <c r="B40" s="14">
        <f t="shared" si="31"/>
        <v>2</v>
      </c>
      <c r="C40" s="14">
        <f t="shared" si="31"/>
        <v>3</v>
      </c>
      <c r="D40" s="14">
        <f t="shared" si="31"/>
        <v>4</v>
      </c>
      <c r="E40" s="14">
        <f t="shared" si="31"/>
        <v>5</v>
      </c>
      <c r="F40" s="14">
        <f t="shared" si="31"/>
        <v>6</v>
      </c>
      <c r="G40" s="14">
        <f t="shared" si="31"/>
        <v>7</v>
      </c>
      <c r="H40" s="14">
        <f t="shared" si="31"/>
        <v>8</v>
      </c>
      <c r="I40" s="14">
        <f t="shared" si="31"/>
        <v>9</v>
      </c>
      <c r="J40" s="14">
        <f t="shared" si="31"/>
        <v>10</v>
      </c>
      <c r="K40" s="14">
        <f t="shared" si="31"/>
        <v>11</v>
      </c>
      <c r="L40" s="14">
        <f t="shared" si="31"/>
        <v>12</v>
      </c>
      <c r="M40" s="14">
        <f t="shared" si="31"/>
        <v>13</v>
      </c>
      <c r="N40" s="14">
        <f t="shared" si="31"/>
        <v>14</v>
      </c>
      <c r="O40" s="14">
        <f t="shared" si="31"/>
        <v>15</v>
      </c>
      <c r="P40" s="14">
        <f t="shared" si="31"/>
        <v>16</v>
      </c>
    </row>
    <row r="41" spans="1:16" ht="22.8" customHeight="1">
      <c r="A41" s="53" t="s">
        <v>31</v>
      </c>
      <c r="B41" s="54"/>
      <c r="C41" s="56"/>
      <c r="D41" s="56"/>
      <c r="E41" s="52"/>
      <c r="F41" s="52"/>
      <c r="G41" s="52"/>
      <c r="H41" s="51">
        <f>IF(G41&lt;&gt;0,F41/G41,0)</f>
        <v>0</v>
      </c>
      <c r="I41" s="52"/>
      <c r="J41" s="15" t="s">
        <v>19</v>
      </c>
      <c r="K41" s="16">
        <f t="shared" ref="K41:K67" si="32">E41*F41</f>
        <v>0</v>
      </c>
      <c r="L41" s="15"/>
      <c r="M41" s="15"/>
      <c r="N41" s="17"/>
      <c r="O41" s="17"/>
      <c r="P41" s="17"/>
    </row>
    <row r="42" spans="1:16" ht="22.8" customHeight="1">
      <c r="A42" s="53"/>
      <c r="B42" s="55"/>
      <c r="C42" s="56"/>
      <c r="D42" s="52"/>
      <c r="E42" s="52"/>
      <c r="F42" s="52"/>
      <c r="G42" s="52"/>
      <c r="H42" s="51"/>
      <c r="I42" s="52"/>
      <c r="J42" s="15" t="s">
        <v>20</v>
      </c>
      <c r="K42" s="16">
        <f t="shared" ref="K42:K68" si="33">IF((E41*G41)&gt;(E41*F41),K41,(E41*G41))</f>
        <v>0</v>
      </c>
      <c r="L42" s="18">
        <f>M42*K42</f>
        <v>0</v>
      </c>
      <c r="M42" s="19">
        <f>IF($F$6="TAK",95%,90%)</f>
        <v>0.95</v>
      </c>
      <c r="N42" s="17"/>
      <c r="O42" s="17"/>
      <c r="P42" s="17"/>
    </row>
    <row r="43" spans="1:16" ht="22.8" customHeight="1">
      <c r="A43" s="53" t="s">
        <v>32</v>
      </c>
      <c r="B43" s="54"/>
      <c r="C43" s="56" t="s">
        <v>123</v>
      </c>
      <c r="D43" s="56"/>
      <c r="E43" s="52"/>
      <c r="F43" s="52"/>
      <c r="G43" s="52"/>
      <c r="H43" s="51">
        <f t="shared" ref="H43" si="34">IF(G43&lt;&gt;0,F43/G43,0)</f>
        <v>0</v>
      </c>
      <c r="I43" s="52"/>
      <c r="J43" s="15" t="s">
        <v>19</v>
      </c>
      <c r="K43" s="16">
        <f t="shared" si="32"/>
        <v>0</v>
      </c>
      <c r="L43" s="15"/>
      <c r="M43" s="15"/>
      <c r="N43" s="17"/>
      <c r="O43" s="17"/>
      <c r="P43" s="17"/>
    </row>
    <row r="44" spans="1:16" ht="22.8" customHeight="1">
      <c r="A44" s="53"/>
      <c r="B44" s="55"/>
      <c r="C44" s="56"/>
      <c r="D44" s="52"/>
      <c r="E44" s="52"/>
      <c r="F44" s="52"/>
      <c r="G44" s="52"/>
      <c r="H44" s="51"/>
      <c r="I44" s="52"/>
      <c r="J44" s="15" t="s">
        <v>20</v>
      </c>
      <c r="K44" s="16">
        <f t="shared" si="33"/>
        <v>0</v>
      </c>
      <c r="L44" s="18">
        <f>M44*K44</f>
        <v>0</v>
      </c>
      <c r="M44" s="19">
        <f>IF($F$6="TAK",95%,90%)</f>
        <v>0.95</v>
      </c>
      <c r="N44" s="17"/>
      <c r="O44" s="17"/>
      <c r="P44" s="17"/>
    </row>
    <row r="45" spans="1:16" ht="22.8" customHeight="1">
      <c r="A45" s="53" t="s">
        <v>33</v>
      </c>
      <c r="B45" s="54"/>
      <c r="C45" s="56" t="s">
        <v>123</v>
      </c>
      <c r="D45" s="56"/>
      <c r="E45" s="52"/>
      <c r="F45" s="52"/>
      <c r="G45" s="52"/>
      <c r="H45" s="51">
        <f t="shared" ref="H45" si="35">IF(G45&lt;&gt;0,F45/G45,0)</f>
        <v>0</v>
      </c>
      <c r="I45" s="52"/>
      <c r="J45" s="15" t="s">
        <v>19</v>
      </c>
      <c r="K45" s="16">
        <f t="shared" si="32"/>
        <v>0</v>
      </c>
      <c r="L45" s="15"/>
      <c r="M45" s="15"/>
      <c r="N45" s="17"/>
      <c r="O45" s="17"/>
      <c r="P45" s="17"/>
    </row>
    <row r="46" spans="1:16" ht="22.8" customHeight="1">
      <c r="A46" s="53"/>
      <c r="B46" s="55"/>
      <c r="C46" s="56"/>
      <c r="D46" s="52"/>
      <c r="E46" s="52"/>
      <c r="F46" s="52"/>
      <c r="G46" s="52"/>
      <c r="H46" s="51"/>
      <c r="I46" s="52"/>
      <c r="J46" s="15" t="s">
        <v>20</v>
      </c>
      <c r="K46" s="16">
        <f t="shared" si="33"/>
        <v>0</v>
      </c>
      <c r="L46" s="18">
        <f>M46*K46</f>
        <v>0</v>
      </c>
      <c r="M46" s="19">
        <f>IF($F$6="TAK",95%,90%)</f>
        <v>0.95</v>
      </c>
      <c r="N46" s="17"/>
      <c r="O46" s="17"/>
      <c r="P46" s="17"/>
    </row>
    <row r="47" spans="1:16" ht="22.8" customHeight="1">
      <c r="A47" s="53" t="s">
        <v>34</v>
      </c>
      <c r="B47" s="54"/>
      <c r="C47" s="56" t="s">
        <v>123</v>
      </c>
      <c r="D47" s="56"/>
      <c r="E47" s="52"/>
      <c r="F47" s="52"/>
      <c r="G47" s="52"/>
      <c r="H47" s="51">
        <f t="shared" ref="H47" si="36">IF(G47&lt;&gt;0,F47/G47,0)</f>
        <v>0</v>
      </c>
      <c r="I47" s="52"/>
      <c r="J47" s="15" t="s">
        <v>19</v>
      </c>
      <c r="K47" s="16">
        <f t="shared" si="32"/>
        <v>0</v>
      </c>
      <c r="L47" s="15"/>
      <c r="M47" s="15"/>
      <c r="N47" s="17"/>
      <c r="O47" s="17"/>
      <c r="P47" s="17"/>
    </row>
    <row r="48" spans="1:16" ht="22.8" customHeight="1">
      <c r="A48" s="53"/>
      <c r="B48" s="55"/>
      <c r="C48" s="56"/>
      <c r="D48" s="52"/>
      <c r="E48" s="52"/>
      <c r="F48" s="52"/>
      <c r="G48" s="52"/>
      <c r="H48" s="51"/>
      <c r="I48" s="52"/>
      <c r="J48" s="15" t="s">
        <v>20</v>
      </c>
      <c r="K48" s="16">
        <f t="shared" si="33"/>
        <v>0</v>
      </c>
      <c r="L48" s="18">
        <f>M48*K48</f>
        <v>0</v>
      </c>
      <c r="M48" s="19">
        <f>IF($F$6="TAK",95%,90%)</f>
        <v>0.95</v>
      </c>
      <c r="N48" s="17"/>
      <c r="O48" s="17"/>
      <c r="P48" s="17"/>
    </row>
    <row r="49" spans="1:16" ht="22.8" customHeight="1">
      <c r="A49" s="53" t="s">
        <v>35</v>
      </c>
      <c r="B49" s="54"/>
      <c r="C49" s="56" t="s">
        <v>123</v>
      </c>
      <c r="D49" s="56"/>
      <c r="E49" s="52"/>
      <c r="F49" s="52"/>
      <c r="G49" s="52"/>
      <c r="H49" s="51">
        <f t="shared" ref="H49" si="37">IF(G49&lt;&gt;0,F49/G49,0)</f>
        <v>0</v>
      </c>
      <c r="I49" s="52"/>
      <c r="J49" s="15" t="s">
        <v>19</v>
      </c>
      <c r="K49" s="16">
        <f t="shared" si="32"/>
        <v>0</v>
      </c>
      <c r="L49" s="15"/>
      <c r="M49" s="15"/>
      <c r="N49" s="17"/>
      <c r="O49" s="17"/>
      <c r="P49" s="17"/>
    </row>
    <row r="50" spans="1:16" ht="22.8" customHeight="1">
      <c r="A50" s="53"/>
      <c r="B50" s="55"/>
      <c r="C50" s="56"/>
      <c r="D50" s="52"/>
      <c r="E50" s="52"/>
      <c r="F50" s="52"/>
      <c r="G50" s="52"/>
      <c r="H50" s="51"/>
      <c r="I50" s="52"/>
      <c r="J50" s="15" t="s">
        <v>20</v>
      </c>
      <c r="K50" s="16">
        <f t="shared" si="33"/>
        <v>0</v>
      </c>
      <c r="L50" s="18">
        <f>M50*K50</f>
        <v>0</v>
      </c>
      <c r="M50" s="19">
        <f>IF($G$8="TAK",95%,90%)</f>
        <v>0.9</v>
      </c>
      <c r="N50" s="17"/>
      <c r="O50" s="17"/>
      <c r="P50" s="17"/>
    </row>
    <row r="51" spans="1:16" ht="22.8" customHeight="1">
      <c r="A51" s="53" t="s">
        <v>36</v>
      </c>
      <c r="B51" s="54"/>
      <c r="C51" s="56" t="s">
        <v>123</v>
      </c>
      <c r="D51" s="56"/>
      <c r="E51" s="52"/>
      <c r="F51" s="52"/>
      <c r="G51" s="52"/>
      <c r="H51" s="51">
        <f t="shared" ref="H51" si="38">IF(G51&lt;&gt;0,F51/G51,0)</f>
        <v>0</v>
      </c>
      <c r="I51" s="52"/>
      <c r="J51" s="15" t="s">
        <v>19</v>
      </c>
      <c r="K51" s="16">
        <f t="shared" si="32"/>
        <v>0</v>
      </c>
      <c r="L51" s="15"/>
      <c r="M51" s="15"/>
      <c r="N51" s="17"/>
      <c r="O51" s="17"/>
      <c r="P51" s="17"/>
    </row>
    <row r="52" spans="1:16" ht="22.8" customHeight="1">
      <c r="A52" s="53"/>
      <c r="B52" s="55"/>
      <c r="C52" s="56"/>
      <c r="D52" s="52"/>
      <c r="E52" s="52"/>
      <c r="F52" s="52"/>
      <c r="G52" s="52"/>
      <c r="H52" s="51"/>
      <c r="I52" s="52"/>
      <c r="J52" s="15" t="s">
        <v>20</v>
      </c>
      <c r="K52" s="16">
        <f t="shared" si="33"/>
        <v>0</v>
      </c>
      <c r="L52" s="18">
        <f>M52*K52</f>
        <v>0</v>
      </c>
      <c r="M52" s="19">
        <f>IF($G$8="TAK",95%,90%)</f>
        <v>0.9</v>
      </c>
      <c r="N52" s="17"/>
      <c r="O52" s="17"/>
      <c r="P52" s="17"/>
    </row>
    <row r="53" spans="1:16" ht="22.8" customHeight="1">
      <c r="A53" s="53" t="s">
        <v>37</v>
      </c>
      <c r="B53" s="54"/>
      <c r="C53" s="56" t="s">
        <v>123</v>
      </c>
      <c r="D53" s="56"/>
      <c r="E53" s="52"/>
      <c r="F53" s="52"/>
      <c r="G53" s="52"/>
      <c r="H53" s="51">
        <f t="shared" ref="H53" si="39">IF(G53&lt;&gt;0,F53/G53,0)</f>
        <v>0</v>
      </c>
      <c r="I53" s="52"/>
      <c r="J53" s="15" t="s">
        <v>19</v>
      </c>
      <c r="K53" s="16">
        <f t="shared" si="32"/>
        <v>0</v>
      </c>
      <c r="L53" s="15"/>
      <c r="M53" s="15"/>
      <c r="N53" s="17"/>
      <c r="O53" s="17"/>
      <c r="P53" s="17"/>
    </row>
    <row r="54" spans="1:16" ht="22.8" customHeight="1">
      <c r="A54" s="53"/>
      <c r="B54" s="55"/>
      <c r="C54" s="56"/>
      <c r="D54" s="52"/>
      <c r="E54" s="52"/>
      <c r="F54" s="52"/>
      <c r="G54" s="52"/>
      <c r="H54" s="51"/>
      <c r="I54" s="52"/>
      <c r="J54" s="15" t="s">
        <v>20</v>
      </c>
      <c r="K54" s="16">
        <f t="shared" si="33"/>
        <v>0</v>
      </c>
      <c r="L54" s="18">
        <f>M54*K54</f>
        <v>0</v>
      </c>
      <c r="M54" s="19">
        <f>IF($G$8="TAK",95%,90%)</f>
        <v>0.9</v>
      </c>
      <c r="N54" s="17"/>
      <c r="O54" s="17"/>
      <c r="P54" s="17"/>
    </row>
    <row r="55" spans="1:16" ht="22.8" customHeight="1">
      <c r="A55" s="53" t="s">
        <v>38</v>
      </c>
      <c r="B55" s="54"/>
      <c r="C55" s="56" t="s">
        <v>123</v>
      </c>
      <c r="D55" s="56"/>
      <c r="E55" s="52"/>
      <c r="F55" s="52"/>
      <c r="G55" s="52"/>
      <c r="H55" s="51">
        <f t="shared" ref="H55" si="40">IF(G55&lt;&gt;0,F55/G55,0)</f>
        <v>0</v>
      </c>
      <c r="I55" s="52"/>
      <c r="J55" s="15" t="s">
        <v>19</v>
      </c>
      <c r="K55" s="16">
        <f t="shared" si="32"/>
        <v>0</v>
      </c>
      <c r="L55" s="15"/>
      <c r="M55" s="15"/>
      <c r="N55" s="17"/>
      <c r="O55" s="17"/>
      <c r="P55" s="17"/>
    </row>
    <row r="56" spans="1:16" ht="22.8" customHeight="1">
      <c r="A56" s="53"/>
      <c r="B56" s="55"/>
      <c r="C56" s="56"/>
      <c r="D56" s="52"/>
      <c r="E56" s="52"/>
      <c r="F56" s="52"/>
      <c r="G56" s="52"/>
      <c r="H56" s="51"/>
      <c r="I56" s="52"/>
      <c r="J56" s="15" t="s">
        <v>20</v>
      </c>
      <c r="K56" s="16">
        <f t="shared" si="33"/>
        <v>0</v>
      </c>
      <c r="L56" s="18">
        <f>M56*K56</f>
        <v>0</v>
      </c>
      <c r="M56" s="19">
        <f>IF($G$8="TAK",95%,90%)</f>
        <v>0.9</v>
      </c>
      <c r="N56" s="17"/>
      <c r="O56" s="17"/>
      <c r="P56" s="17"/>
    </row>
    <row r="57" spans="1:16" ht="22.8" customHeight="1">
      <c r="A57" s="53" t="s">
        <v>39</v>
      </c>
      <c r="B57" s="54"/>
      <c r="C57" s="56" t="s">
        <v>123</v>
      </c>
      <c r="D57" s="56"/>
      <c r="E57" s="52"/>
      <c r="F57" s="52"/>
      <c r="G57" s="52"/>
      <c r="H57" s="51">
        <f t="shared" ref="H57" si="41">IF(G57&lt;&gt;0,F57/G57,0)</f>
        <v>0</v>
      </c>
      <c r="I57" s="52"/>
      <c r="J57" s="15" t="s">
        <v>19</v>
      </c>
      <c r="K57" s="16">
        <f t="shared" si="32"/>
        <v>0</v>
      </c>
      <c r="L57" s="15"/>
      <c r="M57" s="15"/>
      <c r="N57" s="17"/>
      <c r="O57" s="17"/>
      <c r="P57" s="17"/>
    </row>
    <row r="58" spans="1:16" ht="22.8" customHeight="1">
      <c r="A58" s="53"/>
      <c r="B58" s="55"/>
      <c r="C58" s="56"/>
      <c r="D58" s="52"/>
      <c r="E58" s="52"/>
      <c r="F58" s="52"/>
      <c r="G58" s="52"/>
      <c r="H58" s="51"/>
      <c r="I58" s="52"/>
      <c r="J58" s="15" t="s">
        <v>20</v>
      </c>
      <c r="K58" s="16">
        <f t="shared" si="33"/>
        <v>0</v>
      </c>
      <c r="L58" s="18">
        <f>M58*K58</f>
        <v>0</v>
      </c>
      <c r="M58" s="19">
        <f>IF($G$8="TAK",95%,90%)</f>
        <v>0.9</v>
      </c>
      <c r="N58" s="17"/>
      <c r="O58" s="17"/>
      <c r="P58" s="17"/>
    </row>
    <row r="59" spans="1:16" ht="22.8" customHeight="1">
      <c r="A59" s="53" t="s">
        <v>40</v>
      </c>
      <c r="B59" s="54"/>
      <c r="C59" s="56" t="s">
        <v>123</v>
      </c>
      <c r="D59" s="56"/>
      <c r="E59" s="52"/>
      <c r="F59" s="52"/>
      <c r="G59" s="52"/>
      <c r="H59" s="51">
        <f t="shared" ref="H59" si="42">IF(G59&lt;&gt;0,F59/G59,0)</f>
        <v>0</v>
      </c>
      <c r="I59" s="52"/>
      <c r="J59" s="15" t="s">
        <v>19</v>
      </c>
      <c r="K59" s="16">
        <f t="shared" si="32"/>
        <v>0</v>
      </c>
      <c r="L59" s="15"/>
      <c r="M59" s="15"/>
      <c r="N59" s="17"/>
      <c r="O59" s="17"/>
      <c r="P59" s="17"/>
    </row>
    <row r="60" spans="1:16" ht="22.8" customHeight="1">
      <c r="A60" s="53"/>
      <c r="B60" s="55"/>
      <c r="C60" s="56"/>
      <c r="D60" s="52"/>
      <c r="E60" s="52"/>
      <c r="F60" s="52"/>
      <c r="G60" s="52"/>
      <c r="H60" s="51"/>
      <c r="I60" s="52"/>
      <c r="J60" s="15" t="s">
        <v>20</v>
      </c>
      <c r="K60" s="16">
        <f t="shared" si="33"/>
        <v>0</v>
      </c>
      <c r="L60" s="18">
        <f>M60*K60</f>
        <v>0</v>
      </c>
      <c r="M60" s="19">
        <f>IF($G$8="TAK",95%,90%)</f>
        <v>0.9</v>
      </c>
      <c r="N60" s="17"/>
      <c r="O60" s="17"/>
      <c r="P60" s="17"/>
    </row>
    <row r="61" spans="1:16" ht="22.8" customHeight="1">
      <c r="A61" s="53" t="s">
        <v>41</v>
      </c>
      <c r="B61" s="54"/>
      <c r="C61" s="56" t="s">
        <v>123</v>
      </c>
      <c r="D61" s="56"/>
      <c r="E61" s="52"/>
      <c r="F61" s="52"/>
      <c r="G61" s="52"/>
      <c r="H61" s="51">
        <f t="shared" ref="H61" si="43">IF(G61&lt;&gt;0,F61/G61,0)</f>
        <v>0</v>
      </c>
      <c r="I61" s="52"/>
      <c r="J61" s="15" t="s">
        <v>19</v>
      </c>
      <c r="K61" s="16">
        <f t="shared" si="32"/>
        <v>0</v>
      </c>
      <c r="L61" s="15"/>
      <c r="M61" s="15"/>
      <c r="N61" s="17"/>
      <c r="O61" s="17"/>
      <c r="P61" s="17"/>
    </row>
    <row r="62" spans="1:16" ht="22.8" customHeight="1">
      <c r="A62" s="53"/>
      <c r="B62" s="55"/>
      <c r="C62" s="56"/>
      <c r="D62" s="52"/>
      <c r="E62" s="52"/>
      <c r="F62" s="52"/>
      <c r="G62" s="52"/>
      <c r="H62" s="51"/>
      <c r="I62" s="52"/>
      <c r="J62" s="15" t="s">
        <v>20</v>
      </c>
      <c r="K62" s="16">
        <f t="shared" si="33"/>
        <v>0</v>
      </c>
      <c r="L62" s="18">
        <f>M62*K62</f>
        <v>0</v>
      </c>
      <c r="M62" s="19">
        <f>IF($G$8="TAK",95%,90%)</f>
        <v>0.9</v>
      </c>
      <c r="N62" s="17"/>
      <c r="O62" s="17"/>
      <c r="P62" s="17"/>
    </row>
    <row r="63" spans="1:16" ht="22.8" customHeight="1">
      <c r="A63" s="53" t="s">
        <v>42</v>
      </c>
      <c r="B63" s="54"/>
      <c r="C63" s="56" t="s">
        <v>123</v>
      </c>
      <c r="D63" s="56"/>
      <c r="E63" s="52"/>
      <c r="F63" s="52"/>
      <c r="G63" s="52"/>
      <c r="H63" s="51">
        <f t="shared" ref="H63" si="44">IF(G63&lt;&gt;0,F63/G63,0)</f>
        <v>0</v>
      </c>
      <c r="I63" s="52"/>
      <c r="J63" s="15" t="s">
        <v>19</v>
      </c>
      <c r="K63" s="16">
        <f t="shared" si="32"/>
        <v>0</v>
      </c>
      <c r="L63" s="15"/>
      <c r="M63" s="15"/>
      <c r="N63" s="17"/>
      <c r="O63" s="17"/>
      <c r="P63" s="17"/>
    </row>
    <row r="64" spans="1:16" ht="22.8" customHeight="1">
      <c r="A64" s="53"/>
      <c r="B64" s="55"/>
      <c r="C64" s="56"/>
      <c r="D64" s="52"/>
      <c r="E64" s="52"/>
      <c r="F64" s="52"/>
      <c r="G64" s="52"/>
      <c r="H64" s="51"/>
      <c r="I64" s="52"/>
      <c r="J64" s="15" t="s">
        <v>20</v>
      </c>
      <c r="K64" s="16">
        <f t="shared" si="33"/>
        <v>0</v>
      </c>
      <c r="L64" s="18">
        <f>M64*K64</f>
        <v>0</v>
      </c>
      <c r="M64" s="19">
        <f>IF($G$8="TAK",95%,90%)</f>
        <v>0.9</v>
      </c>
      <c r="N64" s="17"/>
      <c r="O64" s="17"/>
      <c r="P64" s="17"/>
    </row>
    <row r="65" spans="1:16" ht="22.8" customHeight="1">
      <c r="A65" s="53" t="s">
        <v>43</v>
      </c>
      <c r="B65" s="54"/>
      <c r="C65" s="56" t="s">
        <v>123</v>
      </c>
      <c r="D65" s="56"/>
      <c r="E65" s="52"/>
      <c r="F65" s="52"/>
      <c r="G65" s="52"/>
      <c r="H65" s="51">
        <f t="shared" ref="H65" si="45">IF(G65&lt;&gt;0,F65/G65,0)</f>
        <v>0</v>
      </c>
      <c r="I65" s="52"/>
      <c r="J65" s="15" t="s">
        <v>19</v>
      </c>
      <c r="K65" s="16">
        <f t="shared" si="32"/>
        <v>0</v>
      </c>
      <c r="L65" s="15"/>
      <c r="M65" s="15"/>
      <c r="N65" s="17"/>
      <c r="O65" s="17"/>
      <c r="P65" s="17"/>
    </row>
    <row r="66" spans="1:16" ht="22.8" customHeight="1">
      <c r="A66" s="53"/>
      <c r="B66" s="55"/>
      <c r="C66" s="56"/>
      <c r="D66" s="52"/>
      <c r="E66" s="52"/>
      <c r="F66" s="52"/>
      <c r="G66" s="52"/>
      <c r="H66" s="51"/>
      <c r="I66" s="52"/>
      <c r="J66" s="15" t="s">
        <v>20</v>
      </c>
      <c r="K66" s="16">
        <f t="shared" si="33"/>
        <v>0</v>
      </c>
      <c r="L66" s="18">
        <f>M66*K66</f>
        <v>0</v>
      </c>
      <c r="M66" s="19">
        <f>IF($G$8="TAK",95%,90%)</f>
        <v>0.9</v>
      </c>
      <c r="N66" s="17"/>
      <c r="O66" s="17"/>
      <c r="P66" s="17"/>
    </row>
    <row r="67" spans="1:16" ht="22.8" customHeight="1">
      <c r="A67" s="53" t="s">
        <v>44</v>
      </c>
      <c r="B67" s="54"/>
      <c r="C67" s="56" t="s">
        <v>123</v>
      </c>
      <c r="D67" s="56"/>
      <c r="E67" s="52"/>
      <c r="F67" s="52"/>
      <c r="G67" s="52"/>
      <c r="H67" s="51">
        <f t="shared" ref="H67" si="46">IF(G67&lt;&gt;0,F67/G67,0)</f>
        <v>0</v>
      </c>
      <c r="I67" s="52"/>
      <c r="J67" s="15" t="s">
        <v>19</v>
      </c>
      <c r="K67" s="16">
        <f t="shared" si="32"/>
        <v>0</v>
      </c>
      <c r="L67" s="15"/>
      <c r="M67" s="15"/>
      <c r="N67" s="17"/>
      <c r="O67" s="17"/>
      <c r="P67" s="17"/>
    </row>
    <row r="68" spans="1:16" ht="22.8" customHeight="1">
      <c r="A68" s="53"/>
      <c r="B68" s="55"/>
      <c r="C68" s="56"/>
      <c r="D68" s="52"/>
      <c r="E68" s="52"/>
      <c r="F68" s="52"/>
      <c r="G68" s="52"/>
      <c r="H68" s="51"/>
      <c r="I68" s="52"/>
      <c r="J68" s="15" t="s">
        <v>20</v>
      </c>
      <c r="K68" s="16">
        <f t="shared" si="33"/>
        <v>0</v>
      </c>
      <c r="L68" s="18">
        <f>M68*K68</f>
        <v>0</v>
      </c>
      <c r="M68" s="19">
        <f>IF($G$8="TAK",95%,90%)</f>
        <v>0.9</v>
      </c>
      <c r="N68" s="17"/>
      <c r="O68" s="17"/>
      <c r="P68" s="17"/>
    </row>
    <row r="69" spans="1:16">
      <c r="A69" s="44" t="str">
        <f t="shared" ref="A69:I70" si="47">A36</f>
        <v>Lp.</v>
      </c>
      <c r="B69" s="44" t="str">
        <f t="shared" si="47"/>
        <v>Nazwa działania 
(zgodnie z pkt.II.4 Regulaminu)</v>
      </c>
      <c r="C69" s="44" t="str">
        <f t="shared" si="47"/>
        <v>Koszt szczegółowy zadania (zgodnie z zał. nr 1 do Programu)</v>
      </c>
      <c r="D69" s="44" t="str">
        <f t="shared" si="47"/>
        <v>Efektywność kosztowa</v>
      </c>
      <c r="E69" s="44"/>
      <c r="F69" s="44"/>
      <c r="G69" s="44"/>
      <c r="H69" s="44"/>
      <c r="I69" s="44"/>
      <c r="J69" s="44" t="str">
        <f>J36</f>
        <v>Rodzaj pozycji (koszty całkowite / kwalifiko-wane)</v>
      </c>
      <c r="K69" s="47" t="str">
        <f>K36</f>
        <v>Wartość pozycji</v>
      </c>
      <c r="L69" s="47" t="str">
        <f t="shared" ref="L69:N69" si="48">L36</f>
        <v>Dofinansowanie kosztów kwalifikowanych przez wfosigw</v>
      </c>
      <c r="M69" s="47" t="str">
        <f t="shared" si="48"/>
        <v>Udział dofinansowania w kosztach kwalifikowanych</v>
      </c>
      <c r="N69" s="47" t="str">
        <f t="shared" si="48"/>
        <v>Koszty poniesione do dnia złożenia wniosku 
(jeśli dotyczy)</v>
      </c>
      <c r="O69" s="44" t="str">
        <f>O36</f>
        <v xml:space="preserve"> Planowane koszty do poniesienia [w zł]</v>
      </c>
      <c r="P69" s="44"/>
    </row>
    <row r="70" spans="1:16" ht="31.5" customHeight="1">
      <c r="A70" s="44"/>
      <c r="B70" s="45"/>
      <c r="C70" s="44"/>
      <c r="D70" s="44" t="str">
        <f t="shared" si="47"/>
        <v xml:space="preserve">Jednostki miary </v>
      </c>
      <c r="E70" s="44" t="str">
        <f t="shared" si="47"/>
        <v>Liczba</v>
      </c>
      <c r="F70" s="38" t="str">
        <f t="shared" si="47"/>
        <v>Koszt jednostkowy</v>
      </c>
      <c r="G70" s="38" t="str">
        <f t="shared" si="47"/>
        <v>Koszt jednostkowy standaryzowany*</v>
      </c>
      <c r="H70" s="38" t="str">
        <f t="shared" si="47"/>
        <v xml:space="preserve">% Kosztu standaryzowanego </v>
      </c>
      <c r="I70" s="38" t="str">
        <f t="shared" si="47"/>
        <v xml:space="preserve">Podstawa określenia kosztu (Tabela standaryzowanych jednostkowych kosztów kwalifikowanych lub oferty, kosztorysy itd..) </v>
      </c>
      <c r="J70" s="46"/>
      <c r="K70" s="48"/>
      <c r="L70" s="48"/>
      <c r="M70" s="48"/>
      <c r="N70" s="48"/>
      <c r="O70" s="44"/>
      <c r="P70" s="44"/>
    </row>
    <row r="71" spans="1:16">
      <c r="A71" s="44"/>
      <c r="B71" s="45"/>
      <c r="C71" s="44"/>
      <c r="D71" s="44"/>
      <c r="E71" s="44"/>
      <c r="F71" s="38"/>
      <c r="G71" s="38"/>
      <c r="H71" s="38"/>
      <c r="I71" s="38"/>
      <c r="J71" s="46"/>
      <c r="K71" s="44" t="str">
        <f>K38</f>
        <v xml:space="preserve"> [w zł]</v>
      </c>
      <c r="L71" s="44" t="str">
        <f t="shared" ref="L71:P71" si="49">L38</f>
        <v xml:space="preserve"> [w zł]</v>
      </c>
      <c r="M71" s="44" t="str">
        <f t="shared" si="49"/>
        <v>[%]</v>
      </c>
      <c r="N71" s="44" t="str">
        <f t="shared" si="49"/>
        <v xml:space="preserve"> [w zł]</v>
      </c>
      <c r="O71" s="44" t="str">
        <f t="shared" si="49"/>
        <v>2023 rok</v>
      </c>
      <c r="P71" s="44" t="str">
        <f t="shared" si="49"/>
        <v>2024 rok</v>
      </c>
    </row>
    <row r="72" spans="1:16">
      <c r="A72" s="44"/>
      <c r="B72" s="45"/>
      <c r="C72" s="44"/>
      <c r="D72" s="44"/>
      <c r="E72" s="44"/>
      <c r="F72" s="38"/>
      <c r="G72" s="38"/>
      <c r="H72" s="38"/>
      <c r="I72" s="38"/>
      <c r="J72" s="46"/>
      <c r="K72" s="44"/>
      <c r="L72" s="44"/>
      <c r="M72" s="44"/>
      <c r="N72" s="44"/>
      <c r="O72" s="44"/>
      <c r="P72" s="44"/>
    </row>
    <row r="73" spans="1:16">
      <c r="A73" s="14">
        <f>A40</f>
        <v>1</v>
      </c>
      <c r="B73" s="14">
        <f>B40</f>
        <v>2</v>
      </c>
      <c r="C73" s="14">
        <f t="shared" ref="C73:P73" si="50">C40</f>
        <v>3</v>
      </c>
      <c r="D73" s="14">
        <f t="shared" si="50"/>
        <v>4</v>
      </c>
      <c r="E73" s="14">
        <f t="shared" si="50"/>
        <v>5</v>
      </c>
      <c r="F73" s="14">
        <f t="shared" si="50"/>
        <v>6</v>
      </c>
      <c r="G73" s="14">
        <f t="shared" si="50"/>
        <v>7</v>
      </c>
      <c r="H73" s="14">
        <f t="shared" si="50"/>
        <v>8</v>
      </c>
      <c r="I73" s="14">
        <f t="shared" si="50"/>
        <v>9</v>
      </c>
      <c r="J73" s="14">
        <f t="shared" si="50"/>
        <v>10</v>
      </c>
      <c r="K73" s="14">
        <f t="shared" si="50"/>
        <v>11</v>
      </c>
      <c r="L73" s="14">
        <f t="shared" si="50"/>
        <v>12</v>
      </c>
      <c r="M73" s="14">
        <f t="shared" si="50"/>
        <v>13</v>
      </c>
      <c r="N73" s="14">
        <f t="shared" si="50"/>
        <v>14</v>
      </c>
      <c r="O73" s="14">
        <f t="shared" si="50"/>
        <v>15</v>
      </c>
      <c r="P73" s="14">
        <f t="shared" si="50"/>
        <v>16</v>
      </c>
    </row>
    <row r="74" spans="1:16" ht="22.8" customHeight="1">
      <c r="A74" s="53" t="s">
        <v>45</v>
      </c>
      <c r="B74" s="54"/>
      <c r="C74" s="56" t="s">
        <v>123</v>
      </c>
      <c r="D74" s="56"/>
      <c r="E74" s="52"/>
      <c r="F74" s="52"/>
      <c r="G74" s="52"/>
      <c r="H74" s="51">
        <f t="shared" ref="H74:H82" si="51">IF(G74&lt;&gt;0,F74/G74,0)</f>
        <v>0</v>
      </c>
      <c r="I74" s="52"/>
      <c r="J74" s="15" t="s">
        <v>19</v>
      </c>
      <c r="K74" s="16">
        <f t="shared" ref="K74:K82" si="52">E74*F74</f>
        <v>0</v>
      </c>
      <c r="L74" s="15"/>
      <c r="M74" s="15"/>
      <c r="N74" s="17"/>
      <c r="O74" s="17"/>
      <c r="P74" s="17"/>
    </row>
    <row r="75" spans="1:16" ht="22.8" customHeight="1">
      <c r="A75" s="53"/>
      <c r="B75" s="55"/>
      <c r="C75" s="56"/>
      <c r="D75" s="52"/>
      <c r="E75" s="52"/>
      <c r="F75" s="52"/>
      <c r="G75" s="52"/>
      <c r="H75" s="51"/>
      <c r="I75" s="52"/>
      <c r="J75" s="15" t="s">
        <v>20</v>
      </c>
      <c r="K75" s="16">
        <f t="shared" ref="K75:K83" si="53">IF((E74*G74)&gt;(E74*F74),K74,(E74*G74))</f>
        <v>0</v>
      </c>
      <c r="L75" s="18">
        <f>M75*K75</f>
        <v>0</v>
      </c>
      <c r="M75" s="19">
        <f>IF($G$8="TAK",95%,90%)</f>
        <v>0.9</v>
      </c>
      <c r="N75" s="17"/>
      <c r="O75" s="17"/>
      <c r="P75" s="17"/>
    </row>
    <row r="76" spans="1:16" ht="22.8" customHeight="1">
      <c r="A76" s="53" t="s">
        <v>46</v>
      </c>
      <c r="B76" s="54"/>
      <c r="C76" s="56" t="s">
        <v>123</v>
      </c>
      <c r="D76" s="56"/>
      <c r="E76" s="52"/>
      <c r="F76" s="52"/>
      <c r="G76" s="52"/>
      <c r="H76" s="51">
        <f t="shared" si="51"/>
        <v>0</v>
      </c>
      <c r="I76" s="52"/>
      <c r="J76" s="15" t="s">
        <v>19</v>
      </c>
      <c r="K76" s="16">
        <f t="shared" si="52"/>
        <v>0</v>
      </c>
      <c r="L76" s="15"/>
      <c r="M76" s="15"/>
      <c r="N76" s="17"/>
      <c r="O76" s="17"/>
      <c r="P76" s="17"/>
    </row>
    <row r="77" spans="1:16" ht="22.8" customHeight="1">
      <c r="A77" s="53"/>
      <c r="B77" s="55"/>
      <c r="C77" s="56"/>
      <c r="D77" s="52"/>
      <c r="E77" s="52"/>
      <c r="F77" s="52"/>
      <c r="G77" s="52"/>
      <c r="H77" s="51"/>
      <c r="I77" s="52"/>
      <c r="J77" s="15" t="s">
        <v>20</v>
      </c>
      <c r="K77" s="16">
        <f t="shared" si="53"/>
        <v>0</v>
      </c>
      <c r="L77" s="18">
        <f>M77*K77</f>
        <v>0</v>
      </c>
      <c r="M77" s="19">
        <f>IF($G$8="TAK",95%,90%)</f>
        <v>0.9</v>
      </c>
      <c r="N77" s="17"/>
      <c r="O77" s="17"/>
      <c r="P77" s="17"/>
    </row>
    <row r="78" spans="1:16" ht="22.8" customHeight="1">
      <c r="A78" s="53" t="s">
        <v>47</v>
      </c>
      <c r="B78" s="54"/>
      <c r="C78" s="56" t="s">
        <v>123</v>
      </c>
      <c r="D78" s="56"/>
      <c r="E78" s="52"/>
      <c r="F78" s="52"/>
      <c r="G78" s="52"/>
      <c r="H78" s="51">
        <f t="shared" si="51"/>
        <v>0</v>
      </c>
      <c r="I78" s="52"/>
      <c r="J78" s="15" t="s">
        <v>19</v>
      </c>
      <c r="K78" s="16">
        <f t="shared" si="52"/>
        <v>0</v>
      </c>
      <c r="L78" s="15"/>
      <c r="M78" s="15"/>
      <c r="N78" s="17"/>
      <c r="O78" s="17"/>
      <c r="P78" s="17"/>
    </row>
    <row r="79" spans="1:16" ht="22.8" customHeight="1">
      <c r="A79" s="53"/>
      <c r="B79" s="55"/>
      <c r="C79" s="56"/>
      <c r="D79" s="52"/>
      <c r="E79" s="52"/>
      <c r="F79" s="52"/>
      <c r="G79" s="52"/>
      <c r="H79" s="51"/>
      <c r="I79" s="52"/>
      <c r="J79" s="15" t="s">
        <v>20</v>
      </c>
      <c r="K79" s="16">
        <f t="shared" si="53"/>
        <v>0</v>
      </c>
      <c r="L79" s="18">
        <f>M79*K79</f>
        <v>0</v>
      </c>
      <c r="M79" s="19">
        <f>IF($G$8="TAK",95%,90%)</f>
        <v>0.9</v>
      </c>
      <c r="N79" s="17"/>
      <c r="O79" s="17"/>
      <c r="P79" s="17"/>
    </row>
    <row r="80" spans="1:16" ht="22.8" customHeight="1">
      <c r="A80" s="53" t="s">
        <v>48</v>
      </c>
      <c r="B80" s="54"/>
      <c r="C80" s="56" t="s">
        <v>123</v>
      </c>
      <c r="D80" s="56"/>
      <c r="E80" s="52"/>
      <c r="F80" s="52"/>
      <c r="G80" s="52"/>
      <c r="H80" s="51">
        <f t="shared" si="51"/>
        <v>0</v>
      </c>
      <c r="I80" s="52"/>
      <c r="J80" s="15" t="s">
        <v>19</v>
      </c>
      <c r="K80" s="16">
        <f t="shared" si="52"/>
        <v>0</v>
      </c>
      <c r="L80" s="15"/>
      <c r="M80" s="15"/>
      <c r="N80" s="17"/>
      <c r="O80" s="17"/>
      <c r="P80" s="17"/>
    </row>
    <row r="81" spans="1:16" ht="22.8" customHeight="1">
      <c r="A81" s="53"/>
      <c r="B81" s="55"/>
      <c r="C81" s="56"/>
      <c r="D81" s="52"/>
      <c r="E81" s="52"/>
      <c r="F81" s="52"/>
      <c r="G81" s="52"/>
      <c r="H81" s="51"/>
      <c r="I81" s="52"/>
      <c r="J81" s="15" t="s">
        <v>20</v>
      </c>
      <c r="K81" s="16">
        <f t="shared" si="53"/>
        <v>0</v>
      </c>
      <c r="L81" s="18">
        <f>M81*K81</f>
        <v>0</v>
      </c>
      <c r="M81" s="19">
        <f>IF($G$8="TAK",95%,90%)</f>
        <v>0.9</v>
      </c>
      <c r="N81" s="17"/>
      <c r="O81" s="17"/>
      <c r="P81" s="17"/>
    </row>
    <row r="82" spans="1:16" ht="22.8" customHeight="1">
      <c r="A82" s="53" t="s">
        <v>49</v>
      </c>
      <c r="B82" s="54"/>
      <c r="C82" s="56" t="s">
        <v>123</v>
      </c>
      <c r="D82" s="56"/>
      <c r="E82" s="52"/>
      <c r="F82" s="52"/>
      <c r="G82" s="52"/>
      <c r="H82" s="51">
        <f t="shared" si="51"/>
        <v>0</v>
      </c>
      <c r="I82" s="52"/>
      <c r="J82" s="15" t="s">
        <v>19</v>
      </c>
      <c r="K82" s="16">
        <f t="shared" si="52"/>
        <v>0</v>
      </c>
      <c r="L82" s="15"/>
      <c r="M82" s="15"/>
      <c r="N82" s="17"/>
      <c r="O82" s="17"/>
      <c r="P82" s="17"/>
    </row>
    <row r="83" spans="1:16" ht="22.8" customHeight="1">
      <c r="A83" s="53"/>
      <c r="B83" s="55"/>
      <c r="C83" s="56"/>
      <c r="D83" s="52"/>
      <c r="E83" s="52"/>
      <c r="F83" s="52"/>
      <c r="G83" s="52"/>
      <c r="H83" s="51"/>
      <c r="I83" s="52"/>
      <c r="J83" s="15" t="s">
        <v>20</v>
      </c>
      <c r="K83" s="16">
        <f t="shared" si="53"/>
        <v>0</v>
      </c>
      <c r="L83" s="18">
        <f>M83*K83</f>
        <v>0</v>
      </c>
      <c r="M83" s="19">
        <f>IF($G$8="TAK",95%,90%)</f>
        <v>0.9</v>
      </c>
      <c r="N83" s="17"/>
      <c r="O83" s="17"/>
      <c r="P83" s="17"/>
    </row>
    <row r="84" spans="1:16">
      <c r="A84" s="66" t="s">
        <v>50</v>
      </c>
      <c r="B84" s="66"/>
      <c r="C84" s="66"/>
      <c r="D84" s="66"/>
      <c r="E84" s="66"/>
      <c r="F84" s="68"/>
      <c r="G84" s="68"/>
      <c r="H84" s="68"/>
      <c r="I84" s="68"/>
      <c r="J84" s="69"/>
      <c r="K84" s="64">
        <f>SUM(K14,K16,K18,K20,K22,K24,K26,K28,K30,K32,K34,K41,K43,K45,K47,K49,K51,K53,K55,K57,K59,K61,K63,K65,K67,K74,K76,K78,K80,K82)</f>
        <v>0</v>
      </c>
      <c r="L84" s="59"/>
      <c r="M84" s="59"/>
      <c r="N84" s="62">
        <f>SUM(N14,N16,N18,N20,N22,N24,N26,N28,N30,N32,N34,N41,N43,N45,N47,N49,N51,N53,N55,N57,N59,N61,N63,N65,N67,N74,N76,N78,N80,N82)</f>
        <v>0</v>
      </c>
      <c r="O84" s="64">
        <f t="shared" ref="O84:P84" si="54">SUM(O14,O16,O18,O20,O22,O24,O26,O28,O30,O32,O34,O41,O43,O45,O47,O49,O51,O53,O55,O57,O59,O61,O63,O65,O67,O74,O76,O78,O80,O82)</f>
        <v>0</v>
      </c>
      <c r="P84" s="64">
        <f t="shared" si="54"/>
        <v>0</v>
      </c>
    </row>
    <row r="85" spans="1:16">
      <c r="A85" s="66"/>
      <c r="B85" s="66"/>
      <c r="C85" s="66"/>
      <c r="D85" s="66"/>
      <c r="E85" s="66"/>
      <c r="F85" s="68"/>
      <c r="G85" s="68"/>
      <c r="H85" s="68"/>
      <c r="I85" s="68"/>
      <c r="J85" s="69"/>
      <c r="K85" s="65"/>
      <c r="L85" s="60"/>
      <c r="M85" s="61"/>
      <c r="N85" s="63"/>
      <c r="O85" s="65"/>
      <c r="P85" s="65"/>
    </row>
    <row r="86" spans="1:16" ht="32.4" customHeight="1">
      <c r="A86" s="66" t="s">
        <v>51</v>
      </c>
      <c r="B86" s="67"/>
      <c r="C86" s="67"/>
      <c r="D86" s="67"/>
      <c r="E86" s="67"/>
      <c r="F86" s="67"/>
      <c r="G86" s="67"/>
      <c r="H86" s="67"/>
      <c r="I86" s="67"/>
      <c r="J86" s="22"/>
      <c r="K86" s="23">
        <f>SUM(K15,K17,K19,K21,K23,K25,K27,K29,K31,K33,K35,K42,K44,K46,K48,K50,K52,K54,K56,K58,K60,K62,K64,K66,K68,K75,K77,K79,K81,K83)</f>
        <v>0</v>
      </c>
      <c r="L86" s="23">
        <f>IF(SUM(L15,L17,L19,L21,L23,L25,L27,L29,L31,L33,L35,L42,L44,L46,L48,L50,L52,L54,L56,L58,L60,L62,L64,L66,L68,L75,L77,L79,L81,L83)&gt;150000,150000,SUM(L15,L17,L19,L21,L23,L25,L27,L29,L31,L33,L35,L42,L44,L46,L48,L50,L52,L54,L56,L58,L60,L62,L64,L66,L68,L75,L77,L79,L81,L83))</f>
        <v>0</v>
      </c>
      <c r="M86" s="24">
        <f>IF(K86=0,0,L86/K86)</f>
        <v>0</v>
      </c>
      <c r="N86" s="23">
        <f>SUM(N15,N17,N19,N21,N23,N25,N27,N29,N31,N33,N35,N42,N44,N46,N48,N50,N52,N54,N56,N58,N60,N62,N64,N66,N68,N75,N77,N79,N81,N83)</f>
        <v>0</v>
      </c>
      <c r="O86" s="23">
        <f t="shared" ref="O86" si="55">SUM(O15,O17,O19,O21,O23,O25,O27,O29,O31,O33,O35,O42,O44,O46,O48,O50,O52,O54,O56,O58,O60,O62,O64,O66,O68,O75,O77,O79,O81,O83)</f>
        <v>0</v>
      </c>
      <c r="P86" s="23">
        <f>SUM(P15,P17,P19,P21,P23,P25,P27,P29,P31,P33,P35,P42,P44,P46,P48,P50,P52,P54,P56,P58,P60,P62,P64,P66,P68,P75,P77,P79,P81,P83)</f>
        <v>0</v>
      </c>
    </row>
    <row r="87" spans="1:16">
      <c r="A87" s="11"/>
      <c r="B87" s="11"/>
      <c r="K87" s="25"/>
      <c r="L87" s="25"/>
      <c r="M87" s="25"/>
      <c r="N87" s="25"/>
      <c r="O87" s="25"/>
      <c r="P87" s="25"/>
    </row>
    <row r="88" spans="1:16">
      <c r="A88" s="57" t="s">
        <v>52</v>
      </c>
      <c r="B88" s="57"/>
      <c r="C88" s="57"/>
      <c r="D88" s="57"/>
      <c r="E88" s="57"/>
      <c r="F88" s="57"/>
      <c r="G88" s="57"/>
      <c r="H88" s="57"/>
      <c r="I88" s="57"/>
      <c r="J88" s="57"/>
      <c r="K88" s="57"/>
      <c r="L88" s="57"/>
      <c r="M88" s="57"/>
      <c r="N88" s="57"/>
      <c r="O88" s="57"/>
      <c r="P88" s="57"/>
    </row>
    <row r="89" spans="1:16" ht="15.6">
      <c r="A89" s="26" t="s">
        <v>53</v>
      </c>
      <c r="B89" s="27"/>
      <c r="J89" s="28"/>
      <c r="K89" s="25"/>
      <c r="L89" s="25"/>
      <c r="M89" s="25"/>
      <c r="N89" s="25"/>
      <c r="O89" s="25"/>
      <c r="P89" s="25"/>
    </row>
    <row r="90" spans="1:16" ht="51" customHeight="1">
      <c r="A90" s="58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</row>
    <row r="91" spans="1:16">
      <c r="A91" s="11"/>
      <c r="B91" s="11"/>
      <c r="C91" s="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  <c r="O91" s="29"/>
      <c r="P91" s="29"/>
    </row>
  </sheetData>
  <mergeCells count="352">
    <mergeCell ref="A88:P88"/>
    <mergeCell ref="A90:P90"/>
    <mergeCell ref="L84:L85"/>
    <mergeCell ref="M84:M85"/>
    <mergeCell ref="N84:N85"/>
    <mergeCell ref="O84:O85"/>
    <mergeCell ref="P84:P85"/>
    <mergeCell ref="A86:I86"/>
    <mergeCell ref="G82:G83"/>
    <mergeCell ref="H82:H83"/>
    <mergeCell ref="I82:I83"/>
    <mergeCell ref="A84:I85"/>
    <mergeCell ref="J84:J85"/>
    <mergeCell ref="K84:K85"/>
    <mergeCell ref="A82:A83"/>
    <mergeCell ref="B82:B83"/>
    <mergeCell ref="C82:C83"/>
    <mergeCell ref="D82:D83"/>
    <mergeCell ref="E82:E83"/>
    <mergeCell ref="F82:F83"/>
    <mergeCell ref="E80:E81"/>
    <mergeCell ref="F80:F81"/>
    <mergeCell ref="G80:G81"/>
    <mergeCell ref="H80:H81"/>
    <mergeCell ref="I80:I81"/>
    <mergeCell ref="H76:H77"/>
    <mergeCell ref="I76:I77"/>
    <mergeCell ref="I78:I79"/>
    <mergeCell ref="A78:A79"/>
    <mergeCell ref="B78:B79"/>
    <mergeCell ref="C78:C79"/>
    <mergeCell ref="D78:D79"/>
    <mergeCell ref="E78:E79"/>
    <mergeCell ref="F78:F79"/>
    <mergeCell ref="G78:G79"/>
    <mergeCell ref="H78:H79"/>
    <mergeCell ref="A80:A81"/>
    <mergeCell ref="B80:B81"/>
    <mergeCell ref="C80:C81"/>
    <mergeCell ref="D80:D81"/>
    <mergeCell ref="G74:G75"/>
    <mergeCell ref="H74:H75"/>
    <mergeCell ref="I74:I75"/>
    <mergeCell ref="A76:A77"/>
    <mergeCell ref="B76:B77"/>
    <mergeCell ref="C76:C77"/>
    <mergeCell ref="D76:D77"/>
    <mergeCell ref="E76:E77"/>
    <mergeCell ref="F76:F77"/>
    <mergeCell ref="G76:G77"/>
    <mergeCell ref="A74:A75"/>
    <mergeCell ref="B74:B75"/>
    <mergeCell ref="C74:C75"/>
    <mergeCell ref="D74:D75"/>
    <mergeCell ref="E74:E75"/>
    <mergeCell ref="F74:F75"/>
    <mergeCell ref="O69:P70"/>
    <mergeCell ref="O71:O72"/>
    <mergeCell ref="P71:P72"/>
    <mergeCell ref="H67:H68"/>
    <mergeCell ref="I67:I68"/>
    <mergeCell ref="A69:A72"/>
    <mergeCell ref="B69:B72"/>
    <mergeCell ref="C69:C72"/>
    <mergeCell ref="D69:I69"/>
    <mergeCell ref="D70:D72"/>
    <mergeCell ref="E70:E72"/>
    <mergeCell ref="F70:F72"/>
    <mergeCell ref="G70:G72"/>
    <mergeCell ref="H70:H72"/>
    <mergeCell ref="I70:I72"/>
    <mergeCell ref="K71:K72"/>
    <mergeCell ref="L71:L72"/>
    <mergeCell ref="M71:M72"/>
    <mergeCell ref="N71:N72"/>
    <mergeCell ref="J69:J72"/>
    <mergeCell ref="K69:K70"/>
    <mergeCell ref="L69:L70"/>
    <mergeCell ref="M69:M70"/>
    <mergeCell ref="N69:N70"/>
    <mergeCell ref="G65:G66"/>
    <mergeCell ref="H65:H66"/>
    <mergeCell ref="I65:I66"/>
    <mergeCell ref="A67:A68"/>
    <mergeCell ref="B67:B68"/>
    <mergeCell ref="C67:C68"/>
    <mergeCell ref="D67:D68"/>
    <mergeCell ref="E67:E68"/>
    <mergeCell ref="F67:F68"/>
    <mergeCell ref="G67:G68"/>
    <mergeCell ref="A65:A66"/>
    <mergeCell ref="B65:B66"/>
    <mergeCell ref="C65:C66"/>
    <mergeCell ref="D65:D66"/>
    <mergeCell ref="E65:E66"/>
    <mergeCell ref="F65:F66"/>
    <mergeCell ref="A63:A64"/>
    <mergeCell ref="B63:B64"/>
    <mergeCell ref="C63:C64"/>
    <mergeCell ref="D63:D64"/>
    <mergeCell ref="E63:E64"/>
    <mergeCell ref="F63:F64"/>
    <mergeCell ref="G63:G64"/>
    <mergeCell ref="H63:H64"/>
    <mergeCell ref="I63:I64"/>
    <mergeCell ref="A61:A62"/>
    <mergeCell ref="B61:B62"/>
    <mergeCell ref="C61:C62"/>
    <mergeCell ref="D61:D62"/>
    <mergeCell ref="E61:E62"/>
    <mergeCell ref="F61:F62"/>
    <mergeCell ref="G61:G62"/>
    <mergeCell ref="H61:H62"/>
    <mergeCell ref="I61:I62"/>
    <mergeCell ref="G57:G58"/>
    <mergeCell ref="H57:H58"/>
    <mergeCell ref="I57:I58"/>
    <mergeCell ref="A59:A60"/>
    <mergeCell ref="B59:B60"/>
    <mergeCell ref="C59:C60"/>
    <mergeCell ref="D59:D60"/>
    <mergeCell ref="E59:E60"/>
    <mergeCell ref="F59:F60"/>
    <mergeCell ref="G59:G60"/>
    <mergeCell ref="A57:A58"/>
    <mergeCell ref="B57:B58"/>
    <mergeCell ref="C57:C58"/>
    <mergeCell ref="D57:D58"/>
    <mergeCell ref="E57:E58"/>
    <mergeCell ref="F57:F58"/>
    <mergeCell ref="H59:H60"/>
    <mergeCell ref="I59:I60"/>
    <mergeCell ref="A55:A56"/>
    <mergeCell ref="B55:B56"/>
    <mergeCell ref="C55:C56"/>
    <mergeCell ref="D55:D56"/>
    <mergeCell ref="E55:E56"/>
    <mergeCell ref="F55:F56"/>
    <mergeCell ref="G55:G56"/>
    <mergeCell ref="H55:H56"/>
    <mergeCell ref="I55:I56"/>
    <mergeCell ref="A53:A54"/>
    <mergeCell ref="B53:B54"/>
    <mergeCell ref="C53:C54"/>
    <mergeCell ref="D53:D54"/>
    <mergeCell ref="E53:E54"/>
    <mergeCell ref="F53:F54"/>
    <mergeCell ref="G53:G54"/>
    <mergeCell ref="H53:H54"/>
    <mergeCell ref="I53:I54"/>
    <mergeCell ref="G49:G50"/>
    <mergeCell ref="H49:H50"/>
    <mergeCell ref="I49:I50"/>
    <mergeCell ref="A51:A52"/>
    <mergeCell ref="B51:B52"/>
    <mergeCell ref="C51:C52"/>
    <mergeCell ref="D51:D52"/>
    <mergeCell ref="E51:E52"/>
    <mergeCell ref="F51:F52"/>
    <mergeCell ref="G51:G52"/>
    <mergeCell ref="A49:A50"/>
    <mergeCell ref="B49:B50"/>
    <mergeCell ref="C49:C50"/>
    <mergeCell ref="D49:D50"/>
    <mergeCell ref="E49:E50"/>
    <mergeCell ref="F49:F50"/>
    <mergeCell ref="H51:H52"/>
    <mergeCell ref="I51:I52"/>
    <mergeCell ref="A47:A48"/>
    <mergeCell ref="B47:B48"/>
    <mergeCell ref="C47:C48"/>
    <mergeCell ref="D47:D48"/>
    <mergeCell ref="E47:E48"/>
    <mergeCell ref="F47:F48"/>
    <mergeCell ref="G47:G48"/>
    <mergeCell ref="H47:H48"/>
    <mergeCell ref="I47:I48"/>
    <mergeCell ref="A45:A46"/>
    <mergeCell ref="B45:B46"/>
    <mergeCell ref="C45:C46"/>
    <mergeCell ref="D45:D46"/>
    <mergeCell ref="E45:E46"/>
    <mergeCell ref="F45:F46"/>
    <mergeCell ref="G45:G46"/>
    <mergeCell ref="H45:H46"/>
    <mergeCell ref="I45:I46"/>
    <mergeCell ref="G41:G42"/>
    <mergeCell ref="H41:H42"/>
    <mergeCell ref="I41:I42"/>
    <mergeCell ref="A43:A44"/>
    <mergeCell ref="B43:B44"/>
    <mergeCell ref="C43:C44"/>
    <mergeCell ref="D43:D44"/>
    <mergeCell ref="E43:E44"/>
    <mergeCell ref="F43:F44"/>
    <mergeCell ref="G43:G44"/>
    <mergeCell ref="A41:A42"/>
    <mergeCell ref="B41:B42"/>
    <mergeCell ref="C41:C42"/>
    <mergeCell ref="D41:D42"/>
    <mergeCell ref="E41:E42"/>
    <mergeCell ref="F41:F42"/>
    <mergeCell ref="H43:H44"/>
    <mergeCell ref="I43:I44"/>
    <mergeCell ref="K38:K39"/>
    <mergeCell ref="L38:L39"/>
    <mergeCell ref="M38:M39"/>
    <mergeCell ref="N38:N39"/>
    <mergeCell ref="O38:O39"/>
    <mergeCell ref="P38:P39"/>
    <mergeCell ref="K36:K37"/>
    <mergeCell ref="L36:L37"/>
    <mergeCell ref="M36:M37"/>
    <mergeCell ref="N36:N37"/>
    <mergeCell ref="O36:P37"/>
    <mergeCell ref="J36:J39"/>
    <mergeCell ref="I37:I39"/>
    <mergeCell ref="H32:H33"/>
    <mergeCell ref="I32:I33"/>
    <mergeCell ref="A34:A35"/>
    <mergeCell ref="B34:B35"/>
    <mergeCell ref="C34:C35"/>
    <mergeCell ref="D34:D35"/>
    <mergeCell ref="E34:E35"/>
    <mergeCell ref="F34:F35"/>
    <mergeCell ref="G34:G35"/>
    <mergeCell ref="H34:H35"/>
    <mergeCell ref="D37:D39"/>
    <mergeCell ref="E37:E39"/>
    <mergeCell ref="F37:F39"/>
    <mergeCell ref="G37:G39"/>
    <mergeCell ref="H37:H39"/>
    <mergeCell ref="I34:I35"/>
    <mergeCell ref="A36:A39"/>
    <mergeCell ref="B36:B39"/>
    <mergeCell ref="C36:C39"/>
    <mergeCell ref="D36:I36"/>
    <mergeCell ref="G30:G31"/>
    <mergeCell ref="H30:H31"/>
    <mergeCell ref="I30:I31"/>
    <mergeCell ref="A32:A33"/>
    <mergeCell ref="B32:B33"/>
    <mergeCell ref="C32:C33"/>
    <mergeCell ref="D32:D33"/>
    <mergeCell ref="E32:E33"/>
    <mergeCell ref="F32:F33"/>
    <mergeCell ref="G32:G33"/>
    <mergeCell ref="A30:A31"/>
    <mergeCell ref="B30:B31"/>
    <mergeCell ref="C30:C31"/>
    <mergeCell ref="D30:D31"/>
    <mergeCell ref="E30:E31"/>
    <mergeCell ref="F30:F31"/>
    <mergeCell ref="A28:A29"/>
    <mergeCell ref="B28:B29"/>
    <mergeCell ref="C28:C29"/>
    <mergeCell ref="D28:D29"/>
    <mergeCell ref="E28:E29"/>
    <mergeCell ref="F28:F29"/>
    <mergeCell ref="G28:G29"/>
    <mergeCell ref="H28:H29"/>
    <mergeCell ref="I28:I29"/>
    <mergeCell ref="A26:A27"/>
    <mergeCell ref="B26:B27"/>
    <mergeCell ref="C26:C27"/>
    <mergeCell ref="D26:D27"/>
    <mergeCell ref="E26:E27"/>
    <mergeCell ref="F26:F27"/>
    <mergeCell ref="G26:G27"/>
    <mergeCell ref="H26:H27"/>
    <mergeCell ref="I26:I27"/>
    <mergeCell ref="G22:G23"/>
    <mergeCell ref="H22:H23"/>
    <mergeCell ref="I22:I23"/>
    <mergeCell ref="A24:A25"/>
    <mergeCell ref="B24:B25"/>
    <mergeCell ref="C24:C25"/>
    <mergeCell ref="D24:D25"/>
    <mergeCell ref="E24:E25"/>
    <mergeCell ref="F24:F25"/>
    <mergeCell ref="G24:G25"/>
    <mergeCell ref="A22:A23"/>
    <mergeCell ref="B22:B23"/>
    <mergeCell ref="C22:C23"/>
    <mergeCell ref="D22:D23"/>
    <mergeCell ref="E22:E23"/>
    <mergeCell ref="F22:F23"/>
    <mergeCell ref="H24:H25"/>
    <mergeCell ref="I24:I25"/>
    <mergeCell ref="H18:H19"/>
    <mergeCell ref="I18:I19"/>
    <mergeCell ref="A20:A21"/>
    <mergeCell ref="B20:B21"/>
    <mergeCell ref="C20:C21"/>
    <mergeCell ref="D20:D21"/>
    <mergeCell ref="E20:E21"/>
    <mergeCell ref="F20:F21"/>
    <mergeCell ref="G20:G21"/>
    <mergeCell ref="H20:H21"/>
    <mergeCell ref="I20:I21"/>
    <mergeCell ref="E10:E12"/>
    <mergeCell ref="F10:F12"/>
    <mergeCell ref="G10:G12"/>
    <mergeCell ref="A18:A19"/>
    <mergeCell ref="B18:B19"/>
    <mergeCell ref="C18:C19"/>
    <mergeCell ref="D18:D19"/>
    <mergeCell ref="E18:E19"/>
    <mergeCell ref="F18:F19"/>
    <mergeCell ref="G18:G19"/>
    <mergeCell ref="G14:G15"/>
    <mergeCell ref="H14:H15"/>
    <mergeCell ref="I14:I15"/>
    <mergeCell ref="A16:A17"/>
    <mergeCell ref="B16:B17"/>
    <mergeCell ref="C16:C17"/>
    <mergeCell ref="D16:D17"/>
    <mergeCell ref="E16:E17"/>
    <mergeCell ref="F16:F17"/>
    <mergeCell ref="G16:G17"/>
    <mergeCell ref="A14:A15"/>
    <mergeCell ref="B14:B15"/>
    <mergeCell ref="C14:C15"/>
    <mergeCell ref="D14:D15"/>
    <mergeCell ref="E14:E15"/>
    <mergeCell ref="F14:F15"/>
    <mergeCell ref="H16:H17"/>
    <mergeCell ref="I16:I17"/>
    <mergeCell ref="C3:F3"/>
    <mergeCell ref="H10:H12"/>
    <mergeCell ref="I10:I12"/>
    <mergeCell ref="A1:P1"/>
    <mergeCell ref="C4:P4"/>
    <mergeCell ref="A8:D8"/>
    <mergeCell ref="A9:A12"/>
    <mergeCell ref="B9:B12"/>
    <mergeCell ref="C9:C12"/>
    <mergeCell ref="D9:I9"/>
    <mergeCell ref="J9:J12"/>
    <mergeCell ref="K9:K10"/>
    <mergeCell ref="K11:K12"/>
    <mergeCell ref="L11:L12"/>
    <mergeCell ref="M11:M12"/>
    <mergeCell ref="N11:N12"/>
    <mergeCell ref="O11:O12"/>
    <mergeCell ref="P11:P12"/>
    <mergeCell ref="L9:L10"/>
    <mergeCell ref="M9:M10"/>
    <mergeCell ref="B2:C2"/>
    <mergeCell ref="N9:N10"/>
    <mergeCell ref="O9:P10"/>
    <mergeCell ref="D10:D12"/>
  </mergeCells>
  <conditionalFormatting sqref="H14:H35 H41:H68 H74:H83">
    <cfRule type="cellIs" dxfId="0" priority="1" operator="greaterThan">
      <formula>1</formula>
    </cfRule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7D26CB29-CBA6-42FB-AD84-B02EE5BF8FDB}">
          <x14:formula1>
            <xm:f>Arkusz2!$A$3:$A$4</xm:f>
          </x14:formula1>
          <xm:sqref>F6</xm:sqref>
        </x14:dataValidation>
        <x14:dataValidation type="list" showInputMessage="1" showErrorMessage="1" xr:uid="{68830FDF-32C1-4725-99F4-B0D72850A8D7}">
          <x14:formula1>
            <xm:f>Arkusz2!$C$2:$C$6</xm:f>
          </x14:formula1>
          <xm:sqref>C3:F3</xm:sqref>
        </x14:dataValidation>
        <x14:dataValidation type="list" allowBlank="1" showInputMessage="1" showErrorMessage="1" xr:uid="{F696C815-7CFC-43C5-B037-18AB1CE16FA1}">
          <x14:formula1>
            <xm:f>Arkusz2!$E$2:$E$20</xm:f>
          </x14:formula1>
          <xm:sqref>B14:B35</xm:sqref>
        </x14:dataValidation>
        <x14:dataValidation type="list" allowBlank="1" showInputMessage="1" showErrorMessage="1" xr:uid="{6656AA01-80FB-4A01-B9B0-A166C555D3BB}">
          <x14:formula1>
            <xm:f>Arkusz2!$G:$G</xm:f>
          </x14:formula1>
          <xm:sqref>C14:C35 C41:C68 C74:C83</xm:sqref>
        </x14:dataValidation>
        <x14:dataValidation type="list" allowBlank="1" showInputMessage="1" showErrorMessage="1" xr:uid="{6E821369-E1F6-4A6C-9883-C22F39DA98A7}">
          <x14:formula1>
            <xm:f>Arkusz2!$E:$E</xm:f>
          </x14:formula1>
          <xm:sqref>B41:B68 B74:B83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8324D1-3A08-45F2-8483-45E80CB391B4}">
  <sheetPr codeName="Arkusz2"/>
  <dimension ref="A1:G43"/>
  <sheetViews>
    <sheetView topLeftCell="D1" workbookViewId="0">
      <selection activeCell="G42" sqref="G42"/>
    </sheetView>
  </sheetViews>
  <sheetFormatPr defaultRowHeight="14.4"/>
  <cols>
    <col min="3" max="3" width="63" customWidth="1"/>
    <col min="5" max="5" width="82.109375" customWidth="1"/>
    <col min="7" max="7" width="66.109375" customWidth="1"/>
  </cols>
  <sheetData>
    <row r="1" spans="1:7">
      <c r="G1" s="35" t="s">
        <v>123</v>
      </c>
    </row>
    <row r="2" spans="1:7">
      <c r="G2" t="s">
        <v>85</v>
      </c>
    </row>
    <row r="3" spans="1:7">
      <c r="A3" t="s">
        <v>61</v>
      </c>
      <c r="C3" s="33" t="s">
        <v>80</v>
      </c>
      <c r="E3" s="33" t="s">
        <v>64</v>
      </c>
      <c r="G3" t="s">
        <v>86</v>
      </c>
    </row>
    <row r="4" spans="1:7">
      <c r="A4" t="s">
        <v>60</v>
      </c>
      <c r="C4" s="33" t="s">
        <v>81</v>
      </c>
      <c r="E4" s="33" t="s">
        <v>68</v>
      </c>
      <c r="G4" t="s">
        <v>87</v>
      </c>
    </row>
    <row r="5" spans="1:7">
      <c r="C5" s="33" t="s">
        <v>82</v>
      </c>
      <c r="E5" s="33" t="s">
        <v>69</v>
      </c>
      <c r="G5" t="s">
        <v>88</v>
      </c>
    </row>
    <row r="6" spans="1:7">
      <c r="C6" s="33" t="s">
        <v>83</v>
      </c>
      <c r="E6" s="33" t="s">
        <v>70</v>
      </c>
      <c r="G6" t="s">
        <v>124</v>
      </c>
    </row>
    <row r="7" spans="1:7">
      <c r="E7" s="33" t="s">
        <v>71</v>
      </c>
      <c r="G7" t="s">
        <v>89</v>
      </c>
    </row>
    <row r="8" spans="1:7">
      <c r="E8" s="33" t="s">
        <v>63</v>
      </c>
      <c r="G8" t="s">
        <v>90</v>
      </c>
    </row>
    <row r="9" spans="1:7">
      <c r="E9" s="33" t="s">
        <v>72</v>
      </c>
      <c r="G9" t="s">
        <v>91</v>
      </c>
    </row>
    <row r="10" spans="1:7">
      <c r="E10" s="33" t="s">
        <v>73</v>
      </c>
      <c r="G10" t="s">
        <v>92</v>
      </c>
    </row>
    <row r="11" spans="1:7">
      <c r="E11" s="33" t="s">
        <v>74</v>
      </c>
      <c r="G11" t="s">
        <v>93</v>
      </c>
    </row>
    <row r="12" spans="1:7">
      <c r="E12" s="33" t="s">
        <v>75</v>
      </c>
      <c r="G12" t="s">
        <v>94</v>
      </c>
    </row>
    <row r="13" spans="1:7">
      <c r="E13" s="33" t="s">
        <v>76</v>
      </c>
      <c r="G13" t="s">
        <v>95</v>
      </c>
    </row>
    <row r="14" spans="1:7">
      <c r="E14" s="33" t="s">
        <v>77</v>
      </c>
      <c r="G14" t="s">
        <v>96</v>
      </c>
    </row>
    <row r="15" spans="1:7">
      <c r="E15" s="33" t="s">
        <v>78</v>
      </c>
      <c r="G15" t="s">
        <v>97</v>
      </c>
    </row>
    <row r="16" spans="1:7">
      <c r="E16" s="33" t="s">
        <v>79</v>
      </c>
      <c r="G16" t="s">
        <v>98</v>
      </c>
    </row>
    <row r="17" spans="5:7">
      <c r="E17" s="33" t="s">
        <v>67</v>
      </c>
      <c r="G17" t="s">
        <v>99</v>
      </c>
    </row>
    <row r="18" spans="5:7">
      <c r="E18" s="33" t="s">
        <v>66</v>
      </c>
      <c r="G18" t="s">
        <v>100</v>
      </c>
    </row>
    <row r="19" spans="5:7">
      <c r="E19" s="33" t="s">
        <v>84</v>
      </c>
      <c r="G19" t="s">
        <v>101</v>
      </c>
    </row>
    <row r="20" spans="5:7">
      <c r="E20" s="33" t="s">
        <v>65</v>
      </c>
      <c r="G20" t="s">
        <v>102</v>
      </c>
    </row>
    <row r="21" spans="5:7">
      <c r="E21" s="34"/>
      <c r="G21" t="s">
        <v>126</v>
      </c>
    </row>
    <row r="22" spans="5:7">
      <c r="G22" t="s">
        <v>103</v>
      </c>
    </row>
    <row r="23" spans="5:7">
      <c r="G23" t="s">
        <v>104</v>
      </c>
    </row>
    <row r="24" spans="5:7">
      <c r="G24" t="s">
        <v>105</v>
      </c>
    </row>
    <row r="25" spans="5:7">
      <c r="G25" t="s">
        <v>106</v>
      </c>
    </row>
    <row r="26" spans="5:7">
      <c r="G26" t="s">
        <v>107</v>
      </c>
    </row>
    <row r="27" spans="5:7">
      <c r="G27" t="s">
        <v>108</v>
      </c>
    </row>
    <row r="28" spans="5:7">
      <c r="G28" t="s">
        <v>109</v>
      </c>
    </row>
    <row r="29" spans="5:7">
      <c r="G29" t="s">
        <v>110</v>
      </c>
    </row>
    <row r="30" spans="5:7">
      <c r="G30" t="s">
        <v>111</v>
      </c>
    </row>
    <row r="31" spans="5:7">
      <c r="G31" t="s">
        <v>112</v>
      </c>
    </row>
    <row r="32" spans="5:7">
      <c r="G32" t="s">
        <v>113</v>
      </c>
    </row>
    <row r="33" spans="7:7">
      <c r="G33" t="s">
        <v>114</v>
      </c>
    </row>
    <row r="34" spans="7:7">
      <c r="G34" t="s">
        <v>115</v>
      </c>
    </row>
    <row r="35" spans="7:7">
      <c r="G35" t="s">
        <v>116</v>
      </c>
    </row>
    <row r="36" spans="7:7">
      <c r="G36" t="s">
        <v>117</v>
      </c>
    </row>
    <row r="37" spans="7:7">
      <c r="G37" t="s">
        <v>118</v>
      </c>
    </row>
    <row r="38" spans="7:7">
      <c r="G38" t="s">
        <v>119</v>
      </c>
    </row>
    <row r="39" spans="7:7">
      <c r="G39" t="s">
        <v>120</v>
      </c>
    </row>
    <row r="40" spans="7:7">
      <c r="G40" t="s">
        <v>125</v>
      </c>
    </row>
    <row r="41" spans="7:7">
      <c r="G41" t="s">
        <v>121</v>
      </c>
    </row>
    <row r="42" spans="7:7">
      <c r="G42" t="s">
        <v>122</v>
      </c>
    </row>
    <row r="43" spans="7:7">
      <c r="G43" t="s">
        <v>127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HRF</vt:lpstr>
      <vt:lpstr>Arkusz2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Jolanta Sadowska</dc:creator>
  <cp:lastModifiedBy>Urszula Poszwald</cp:lastModifiedBy>
  <dcterms:created xsi:type="dcterms:W3CDTF">2022-11-02T15:46:21Z</dcterms:created>
  <dcterms:modified xsi:type="dcterms:W3CDTF">2023-01-26T09:06:06Z</dcterms:modified>
</cp:coreProperties>
</file>